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r1util\Groupware\PLACE\ACHATS GENERAUX\25A0062 - PAIN\1- DCE ET RC\RC\"/>
    </mc:Choice>
  </mc:AlternateContent>
  <bookViews>
    <workbookView xWindow="0" yWindow="45" windowWidth="11295" windowHeight="6975" firstSheet="10" activeTab="15"/>
  </bookViews>
  <sheets>
    <sheet name="LOT 1 CHU M PAIN PATIENT" sheetId="12" r:id="rId1"/>
    <sheet name="LOT 2 CHU PP (tournée 1)" sheetId="18" r:id="rId2"/>
    <sheet name="LOT 3 CHU PP (tournée 2)" sheetId="19" r:id="rId3"/>
    <sheet name="LOT 4 CHU GERONTO PSY" sheetId="29" r:id="rId4"/>
    <sheet name="LOT 5 CHU SELFS INTERNATS " sheetId="28" r:id="rId5"/>
    <sheet name="LOT 6 GALETTES ET ROYAUMES CHU" sheetId="20" r:id="rId6"/>
    <sheet name="LOT 7 CHU VIENNOISERIE CHU" sheetId="17" r:id="rId7"/>
    <sheet name="LOT 8 SETE" sheetId="22" r:id="rId8"/>
    <sheet name="LOT 9 LUNEL" sheetId="27" r:id="rId9"/>
    <sheet name="LOT 10 CLERMONT L" sheetId="21" r:id="rId10"/>
    <sheet name="LOT 11 CH LAMALOU " sheetId="6" r:id="rId11"/>
    <sheet name="LOT 12 CH LODEVE" sheetId="15" r:id="rId12"/>
    <sheet name="LOT 13 MILLAU" sheetId="23" r:id="rId13"/>
    <sheet name="LOT 14 EHPAD" sheetId="26" r:id="rId14"/>
    <sheet name="LOT 15 ST AFFRIQUE" sheetId="24" r:id="rId15"/>
    <sheet name="LOT 16 FARINE POUR CHUM" sheetId="30" r:id="rId16"/>
  </sheets>
  <externalReferences>
    <externalReference r:id="rId17"/>
  </externalReferences>
  <definedNames>
    <definedName name="_xlnm.Print_Area" localSheetId="0">'LOT 1 CHU M PAIN PATIENT'!$B$1:$B$13</definedName>
  </definedNames>
  <calcPr calcId="162913"/>
</workbook>
</file>

<file path=xl/calcChain.xml><?xml version="1.0" encoding="utf-8"?>
<calcChain xmlns="http://schemas.openxmlformats.org/spreadsheetml/2006/main">
  <c r="J13" i="22" l="1"/>
  <c r="J14" i="22"/>
  <c r="J15" i="22"/>
  <c r="J16" i="22"/>
  <c r="J17" i="22"/>
  <c r="J18" i="22"/>
  <c r="J19" i="22"/>
  <c r="J20" i="22"/>
  <c r="J21" i="22"/>
  <c r="J22" i="22"/>
  <c r="J12" i="22"/>
  <c r="A3" i="29" l="1"/>
  <c r="A1" i="29" l="1"/>
  <c r="A3" i="28" l="1"/>
  <c r="A1" i="28"/>
  <c r="C10" i="19" l="1"/>
  <c r="C9" i="19"/>
  <c r="C11" i="18"/>
  <c r="C10" i="18"/>
</calcChain>
</file>

<file path=xl/sharedStrings.xml><?xml version="1.0" encoding="utf-8"?>
<sst xmlns="http://schemas.openxmlformats.org/spreadsheetml/2006/main" count="275" uniqueCount="140">
  <si>
    <t>Baguette sans sel 200 g</t>
  </si>
  <si>
    <t>Pain complet 50 g</t>
  </si>
  <si>
    <t>Pain sans sel 50 g</t>
  </si>
  <si>
    <t>Pain 50 g salé</t>
  </si>
  <si>
    <t>Flute 400 g</t>
  </si>
  <si>
    <t>Pain au chocolat 60-80 g</t>
  </si>
  <si>
    <t>Croissant pur beurre 55 - 60 g</t>
  </si>
  <si>
    <t>Brioche au sucre 50 - 60 g</t>
  </si>
  <si>
    <t>Pain aux raisins 70-80 g</t>
  </si>
  <si>
    <t>Mini croissant pur beurre 20-30 g</t>
  </si>
  <si>
    <t>Mini pain au chocolat 20-30 g</t>
  </si>
  <si>
    <t>Mini pain au raisin 30-40 g</t>
  </si>
  <si>
    <t>ESTIMATION ANNUELLE DES BESOINS</t>
  </si>
  <si>
    <t>Pain au lait 50 -60 g</t>
  </si>
  <si>
    <t>ECHANTILLON</t>
  </si>
  <si>
    <t>Annexe 1 au RC : Etat des besoins estimatifs annuels</t>
  </si>
  <si>
    <t>sous lot 1</t>
  </si>
  <si>
    <t>sous lot 2</t>
  </si>
  <si>
    <t>sous lot 3</t>
  </si>
  <si>
    <t>sous lot 4</t>
  </si>
  <si>
    <t>sous lot 5</t>
  </si>
  <si>
    <t>sous lot 6</t>
  </si>
  <si>
    <t>sous lot 7</t>
  </si>
  <si>
    <t>sous lot 8</t>
  </si>
  <si>
    <t>DESIGNATION DES FOURNITURES (grammage +/- 10 %)</t>
  </si>
  <si>
    <t>Pain 400 g salé</t>
  </si>
  <si>
    <t>LOT RESERVE (article 3 du RC)</t>
  </si>
  <si>
    <t>SETE</t>
  </si>
  <si>
    <t>MARSEILLAN - AGDE</t>
  </si>
  <si>
    <t>VIAS</t>
  </si>
  <si>
    <t>HOPITAL ST CLAIR</t>
  </si>
  <si>
    <t>HOPITAL PSYCHIATRIQUE</t>
  </si>
  <si>
    <t>PERGOLINES</t>
  </si>
  <si>
    <t>EHPAD CLAUDE GOUDET</t>
  </si>
  <si>
    <t>HOPITAL ST LOUP</t>
  </si>
  <si>
    <t>EHPAD LAURENT ANTOINE</t>
  </si>
  <si>
    <t>EHPAD L'ESTANOL</t>
  </si>
  <si>
    <t xml:space="preserve">Brioche ronde au sucre 50 à 60 g </t>
  </si>
  <si>
    <t xml:space="preserve">PETIT PAIN 50 Gr </t>
  </si>
  <si>
    <t>PAIN SANS SEL 250 Gr</t>
  </si>
  <si>
    <t>CROISSANTS AU BEURRE 55 -60 G</t>
  </si>
  <si>
    <t>PAIN AU CHOCOLAT 60-80 G</t>
  </si>
  <si>
    <t>FOUACE DE 1 Kg</t>
  </si>
  <si>
    <t>Pain de 1kg5 (miche)</t>
  </si>
  <si>
    <t>Flûte 500grs</t>
  </si>
  <si>
    <t>Pain individuel 50gr</t>
  </si>
  <si>
    <t>Pain 40g</t>
  </si>
  <si>
    <t>Pain 40 g sans sel</t>
  </si>
  <si>
    <t>Pain 60 g</t>
  </si>
  <si>
    <t>Pain 60 g sans sel</t>
  </si>
  <si>
    <t>Baguette 200 g</t>
  </si>
  <si>
    <t>Pain 400 g</t>
  </si>
  <si>
    <t>Pain bagnat 150-200 g</t>
  </si>
  <si>
    <t>sous lot 9</t>
  </si>
  <si>
    <t>Croissant 50 g</t>
  </si>
  <si>
    <t>sous lot 10</t>
  </si>
  <si>
    <t>Brioche au sucre 50-70 g</t>
  </si>
  <si>
    <t>AFFAIRE 25A0062</t>
  </si>
  <si>
    <t xml:space="preserve">Lot 1 : Fourniture et livraison de PAIN pour les patients du CHU de Montpellier </t>
  </si>
  <si>
    <t>FOURNITURE ET LIVRAISON DE PAIN ET VIENNOISERIE POUR LES ETABLISSEMENTS DU GHT EST HERAULT ET SUD AVEYRON</t>
  </si>
  <si>
    <t xml:space="preserve">Lot 6 : Fourniture et livraison de PATISSERIES pour les patients du CHU de Montpellier </t>
  </si>
  <si>
    <t>Lot 7 : Fourniture et livraison de viennoiseries pour le CHU de Montpellier</t>
  </si>
  <si>
    <t>Mini (croissant/pain au chocolat/pains aux raisisns/20 à 30 g</t>
  </si>
  <si>
    <t>Lot 2 : Fourniture et livraison de PAIN (tournée 1) - Pain PATIENTS</t>
  </si>
  <si>
    <t>Lot 3 : Fourniture et livraison de PAIN (tournée 2) - PAIN PATIENTS</t>
  </si>
  <si>
    <t>Pain salé  50 g</t>
  </si>
  <si>
    <t>Pain salé 50 g</t>
  </si>
  <si>
    <t>Lot 9 : Fourniture et livraison de PAIN et VIENNOISERIE pour le Centre Hospitalier de Lunel</t>
  </si>
  <si>
    <t>Lot 10 : Fourniture et livraison de PAIN et VIENNOISERIE pour le Centre Hospitalier de CLERMONT L HERAULT</t>
  </si>
  <si>
    <t>Lot 11 : Fourniture et livraison de PAIN et VIENNOISERIE pour le Centre Hospitalier de Lamalou Les Bains</t>
  </si>
  <si>
    <t>Lot 12 : Fourniture et livraison de PAIN et VIENNOISERIE pour le Centre Hospitalier de LODEVE</t>
  </si>
  <si>
    <t>Lot 13 : Fourniture et livraison de PAIN et VIENNOISERIE pour le Centre Hospitalier de MILLAU</t>
  </si>
  <si>
    <t>Lot 14 : Fourniture et livraison de PAIN et VIENNOISERIE pour l'EHPAD DE MILLAU</t>
  </si>
  <si>
    <t>Lot 15 : Fourniture et livraison de PAINS et VIENNOISERIES pour le Centre Hospitalier de ST AFFRIQUE</t>
  </si>
  <si>
    <t>Royaume aux fruits avec couronne sans fève 8 à 12 personnes</t>
  </si>
  <si>
    <t>Galette des rois frangipane sans fève 8 à 12 personnes</t>
  </si>
  <si>
    <t>LOT 6</t>
  </si>
  <si>
    <t>LOT 1</t>
  </si>
  <si>
    <t>SOUS LOT 1</t>
  </si>
  <si>
    <t xml:space="preserve">LOT 2 </t>
  </si>
  <si>
    <t>SOUS LOT 2</t>
  </si>
  <si>
    <t xml:space="preserve">LOT 3 </t>
  </si>
  <si>
    <t>LOT 4</t>
  </si>
  <si>
    <t>SOUS LOT 3</t>
  </si>
  <si>
    <t>LOT 5</t>
  </si>
  <si>
    <t>SOUS LOT 4</t>
  </si>
  <si>
    <t>SOUS LOT 5</t>
  </si>
  <si>
    <t xml:space="preserve">SOUS LOT 6 </t>
  </si>
  <si>
    <t>SOUS LOT 7</t>
  </si>
  <si>
    <t>LOT 7</t>
  </si>
  <si>
    <t>SOUS LOT 6</t>
  </si>
  <si>
    <t>SOUS LOT 8</t>
  </si>
  <si>
    <t>SOUS LOT 9</t>
  </si>
  <si>
    <t>LOT 8</t>
  </si>
  <si>
    <t>SOUS LOT 10</t>
  </si>
  <si>
    <t>SOUS LOT 11</t>
  </si>
  <si>
    <t>Croissant au beurre 50 - 60 g</t>
  </si>
  <si>
    <t>Pain au chocolat 50-60 gr</t>
  </si>
  <si>
    <t>Galette frangipane 8 à 12 personnes</t>
  </si>
  <si>
    <t>Royaume au sucre avec couronne 8 à 12 personnes</t>
  </si>
  <si>
    <t>TOTAL</t>
  </si>
  <si>
    <t>Pain complet tranché 400 gr BIO</t>
  </si>
  <si>
    <t>Baguette de 250 Gr BIO</t>
  </si>
  <si>
    <t>Pain salé 50 g **</t>
  </si>
  <si>
    <t>Pain bagnat 150-200 g **</t>
  </si>
  <si>
    <t>Pain sandwich (demie baguette) 120-140 g **</t>
  </si>
  <si>
    <t>Pain Céréales et Festifs 50 gr **</t>
  </si>
  <si>
    <t>Baguette Cereales et festives 250gr **</t>
  </si>
  <si>
    <t>Baguette 200grs</t>
  </si>
  <si>
    <t>Croissant Pur beurre 45-60grs</t>
  </si>
  <si>
    <t>Part de fouace</t>
  </si>
  <si>
    <t>Pain au chocolat 50-60 g</t>
  </si>
  <si>
    <t>Croissant au beurre 55 -60 G</t>
  </si>
  <si>
    <t>Flute de 400 g</t>
  </si>
  <si>
    <t>Croissant nature 55 g - 65 g</t>
  </si>
  <si>
    <t>Pain au chocolat 55 g - 65 g</t>
  </si>
  <si>
    <t>1700 (jours fériés uniquement)</t>
  </si>
  <si>
    <t>Lot 4 : Fourniture et livraison de PAIN BIOLOGIQUE pour le CHU de Montpellier à destination des longs séjours de l'Hôpital La Colombière Bellevue Balmes et secteur de Psychiatrie (sauf la cafétéria)</t>
  </si>
  <si>
    <t>Pain complet tranché 350 g</t>
  </si>
  <si>
    <t xml:space="preserve">Pain rond salé 50 g </t>
  </si>
  <si>
    <t xml:space="preserve">Pain rond sans sel 50 g </t>
  </si>
  <si>
    <t>LOT RESERVE</t>
  </si>
  <si>
    <t>Pain de campagne tranché de 350 Gr **</t>
  </si>
  <si>
    <t>Baguette Cereales et festives 350gr **</t>
  </si>
  <si>
    <t>LOT RESERVE - article 3 du RC</t>
  </si>
  <si>
    <t>FOURNITURE ET LIVRAISON DE PAIN VIENNOISERIE et FARINE POUR LES ETABLISSEMENTS DU GHT EST HERAULT ET SUD AVEYRON</t>
  </si>
  <si>
    <t>Lot 16 : Fourniture de FARINE pour le CHU de Montpellier</t>
  </si>
  <si>
    <t>LOT 16</t>
  </si>
  <si>
    <t>2400 KILOS</t>
  </si>
  <si>
    <t xml:space="preserve">DESIGNATION DES FOURNITURES </t>
  </si>
  <si>
    <t>DESIGNATION DES FOURNITURES (grammage +/- 15 %)</t>
  </si>
  <si>
    <t>FLUTE DE 450 Gr</t>
  </si>
  <si>
    <t>FLUTE DE 450 GR PAIN COMPLET</t>
  </si>
  <si>
    <t>Pain de campagne 400 Gr BIO</t>
  </si>
  <si>
    <t>Pain 300 g à 350 g</t>
  </si>
  <si>
    <t xml:space="preserve">Pavé tendre tranché 300 à 350 gr </t>
  </si>
  <si>
    <t>baguette sandwich 100 à 150 g</t>
  </si>
  <si>
    <t>FARINE DE RIZ - en kilo</t>
  </si>
  <si>
    <r>
      <t xml:space="preserve">Lot 5 : Fourniture et livraison de PAIN pour le CHU de Montpellier à destination des selfs, du SAMU, des internats et de l'Hôpital La Colombière </t>
    </r>
    <r>
      <rPr>
        <b/>
        <sz val="10"/>
        <color rgb="FFFF0000"/>
        <rFont val="Calibri"/>
        <family val="2"/>
        <scheme val="minor"/>
      </rPr>
      <t xml:space="preserve">(**fabriqué à partir de farine issue de filières de blé équitable telles que certifiées par un label reconnu (Agri éthique ou équivalent) </t>
    </r>
  </si>
  <si>
    <r>
      <t xml:space="preserve">Lot 8 : Fourniture et livraison de PAIN  et VIENNOISERIE pour les Hôpitaux du Bassin de Thau : Site SETE - MARSEILLAN - AGDE - VIAS
</t>
    </r>
    <r>
      <rPr>
        <b/>
        <sz val="10"/>
        <color rgb="FFFF0000"/>
        <rFont val="Calibri"/>
        <family val="2"/>
        <scheme val="minor"/>
      </rPr>
      <t xml:space="preserve">(fabriqué à partir de farine issue de filières de blé équitable telles que certifiées par un label reconnu (**Agri éthique ou équivalent)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</si>
</sst>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5" fillId="0" borderId="0"/>
    <xf numFmtId="0" fontId="8" fillId="6" borderId="0" applyNumberFormat="0" applyBorder="0" applyAlignment="0" applyProtection="0"/>
  </cellStyleXfs>
  <cellXfs count="10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3" fontId="1" fillId="3" borderId="2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3" fontId="2" fillId="2" borderId="1" xfId="0" applyNumberFormat="1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 wrapText="1"/>
    </xf>
    <xf numFmtId="3" fontId="1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2" borderId="0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1" fillId="3" borderId="6" xfId="0" applyNumberFormat="1" applyFont="1" applyFill="1" applyBorder="1" applyAlignment="1">
      <alignment horizontal="center" vertical="center" wrapText="1"/>
    </xf>
    <xf numFmtId="3" fontId="1" fillId="3" borderId="0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/>
    </xf>
    <xf numFmtId="0" fontId="11" fillId="9" borderId="0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3" fontId="1" fillId="3" borderId="2" xfId="0" applyNumberFormat="1" applyFont="1" applyFill="1" applyBorder="1" applyAlignment="1">
      <alignment horizontal="center" vertical="center" wrapText="1"/>
    </xf>
    <xf numFmtId="3" fontId="1" fillId="3" borderId="5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3" fontId="8" fillId="2" borderId="1" xfId="2" applyNumberFormat="1" applyFill="1" applyBorder="1" applyAlignment="1">
      <alignment horizontal="center" vertical="center" wrapText="1"/>
    </xf>
    <xf numFmtId="0" fontId="8" fillId="2" borderId="1" xfId="2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3">
    <cellStyle name="Normal" xfId="0" builtinId="0"/>
    <cellStyle name="Normal_Feuil4" xfId="1"/>
    <cellStyle name="Satisfaisant" xfId="2" builtinId="26"/>
  </cellStyles>
  <dxfs count="0"/>
  <tableStyles count="0" defaultTableStyle="TableStyleMedium2" defaultPivotStyle="PivotStyleLight16"/>
  <colors>
    <mruColors>
      <color rgb="FFFFFF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1602097\AppData\Local\Microsoft\Windows\INetCache\Content.Outlook\V9OKATPR\Copie%20de%20Copie%20de%20ANNEXE%201%20RC%20ETAT%20DES%20BESOINS%20ESTIMATIFS%20GHT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 1 CHU M PAIN PATIENT"/>
      <sheetName val="LOT 2 CHU PP (tournée 1)"/>
      <sheetName val="LOT 3 CHU PP (tournée 2)"/>
      <sheetName val="LOT 4 CHUGERONTO PSY (2"/>
      <sheetName val="LOT 4 CHU SELFS INTERNATS BIO"/>
      <sheetName val="LOT 5 GALETTES ET ROYAUMES CHU"/>
      <sheetName val="LOT 6 CHU VIENNOISERIE CHU"/>
      <sheetName val="LOT 7 SETE"/>
      <sheetName val="LOT 8 LUNEL"/>
      <sheetName val="LOT 9 CLERMONT L"/>
      <sheetName val="LOT 10 CH LAMALOU "/>
      <sheetName val="LOT 11 CH LODEVE"/>
      <sheetName val="LOT 12 MILLAU"/>
      <sheetName val="LOT 13 EHPAD"/>
      <sheetName val="LOT 14 ST AFFRIQUE"/>
      <sheetName val="LOT 15 SEVERAC"/>
    </sheetNames>
    <sheetDataSet>
      <sheetData sheetId="0" refreshError="1"/>
      <sheetData sheetId="1" refreshError="1">
        <row r="1">
          <cell r="A1" t="str">
            <v>AFFAIRE 25A0062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E8" sqref="E8"/>
    </sheetView>
  </sheetViews>
  <sheetFormatPr baseColWidth="10" defaultRowHeight="12.75" x14ac:dyDescent="0.25"/>
  <cols>
    <col min="1" max="1" width="11.42578125" style="63"/>
    <col min="2" max="2" width="53.42578125" style="12" customWidth="1"/>
    <col min="3" max="3" width="12.140625" style="12" customWidth="1"/>
    <col min="4" max="4" width="13.28515625" style="12" customWidth="1"/>
    <col min="5" max="5" width="73.7109375" style="12" customWidth="1"/>
    <col min="6" max="10" width="12.140625" style="12" customWidth="1"/>
    <col min="11" max="16384" width="11.42578125" style="13"/>
  </cols>
  <sheetData>
    <row r="1" spans="1:10" ht="15" customHeight="1" x14ac:dyDescent="0.2">
      <c r="A1" s="75" t="s">
        <v>57</v>
      </c>
      <c r="B1" s="75"/>
      <c r="C1" s="75"/>
      <c r="D1" s="75"/>
    </row>
    <row r="2" spans="1:10" ht="39" customHeight="1" x14ac:dyDescent="0.25">
      <c r="A2" s="76" t="s">
        <v>59</v>
      </c>
      <c r="B2" s="76"/>
      <c r="C2" s="76"/>
      <c r="D2" s="76"/>
    </row>
    <row r="3" spans="1:10" ht="16.5" customHeight="1" x14ac:dyDescent="0.2">
      <c r="B3" s="13"/>
      <c r="C3" s="8"/>
      <c r="D3" s="8"/>
    </row>
    <row r="4" spans="1:10" x14ac:dyDescent="0.2">
      <c r="B4" s="7"/>
      <c r="C4" s="7"/>
      <c r="D4" s="7"/>
    </row>
    <row r="5" spans="1:10" ht="27" customHeight="1" x14ac:dyDescent="0.25">
      <c r="A5" s="77" t="s">
        <v>58</v>
      </c>
      <c r="B5" s="77"/>
      <c r="C5" s="77"/>
      <c r="D5" s="77"/>
    </row>
    <row r="6" spans="1:10" s="15" customFormat="1" ht="11.25" customHeight="1" x14ac:dyDescent="0.25">
      <c r="B6" s="5"/>
      <c r="C6" s="5"/>
      <c r="D6" s="5"/>
      <c r="E6" s="14"/>
      <c r="F6" s="14"/>
      <c r="G6" s="14"/>
      <c r="H6" s="14"/>
      <c r="I6" s="14"/>
      <c r="J6" s="14"/>
    </row>
    <row r="7" spans="1:10" ht="15" customHeight="1" x14ac:dyDescent="0.25">
      <c r="A7" s="78" t="s">
        <v>15</v>
      </c>
      <c r="B7" s="78"/>
      <c r="C7" s="78"/>
      <c r="D7" s="78"/>
    </row>
    <row r="8" spans="1:10" s="15" customFormat="1" ht="15" customHeight="1" x14ac:dyDescent="0.25">
      <c r="B8" s="4"/>
      <c r="C8" s="5"/>
      <c r="D8" s="5"/>
      <c r="E8" s="14"/>
      <c r="F8" s="14"/>
      <c r="G8" s="14"/>
      <c r="H8" s="14"/>
      <c r="I8" s="14"/>
      <c r="J8" s="14"/>
    </row>
    <row r="9" spans="1:10" ht="48" customHeight="1" x14ac:dyDescent="0.25">
      <c r="A9" s="36" t="s">
        <v>77</v>
      </c>
      <c r="B9" s="59" t="s">
        <v>24</v>
      </c>
      <c r="C9" s="2" t="s">
        <v>12</v>
      </c>
      <c r="D9" s="16" t="s">
        <v>14</v>
      </c>
    </row>
    <row r="10" spans="1:10" ht="31.5" customHeight="1" x14ac:dyDescent="0.25">
      <c r="A10" s="36" t="s">
        <v>78</v>
      </c>
      <c r="B10" s="67" t="s">
        <v>118</v>
      </c>
      <c r="C10" s="6">
        <v>52500</v>
      </c>
      <c r="D10" s="6">
        <v>1</v>
      </c>
      <c r="E10" s="25"/>
    </row>
    <row r="15" spans="1:10" x14ac:dyDescent="0.25">
      <c r="B15" s="79"/>
      <c r="C15" s="79"/>
    </row>
  </sheetData>
  <mergeCells count="5">
    <mergeCell ref="A1:D1"/>
    <mergeCell ref="A2:D2"/>
    <mergeCell ref="A5:D5"/>
    <mergeCell ref="A7:D7"/>
    <mergeCell ref="B15:C15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opLeftCell="A4" workbookViewId="0">
      <selection activeCell="H28" sqref="H28"/>
    </sheetView>
  </sheetViews>
  <sheetFormatPr baseColWidth="10" defaultRowHeight="15" x14ac:dyDescent="0.25"/>
  <cols>
    <col min="2" max="2" width="26.85546875" customWidth="1"/>
  </cols>
  <sheetData>
    <row r="1" spans="1:4" s="7" customFormat="1" ht="13.5" customHeight="1" x14ac:dyDescent="0.2">
      <c r="A1" s="75" t="s">
        <v>57</v>
      </c>
      <c r="B1" s="75"/>
      <c r="C1" s="75"/>
      <c r="D1" s="75"/>
    </row>
    <row r="2" spans="1:4" s="7" customFormat="1" ht="12.75" x14ac:dyDescent="0.2">
      <c r="B2" s="29"/>
    </row>
    <row r="3" spans="1:4" s="7" customFormat="1" ht="42" customHeight="1" x14ac:dyDescent="0.2">
      <c r="A3" s="76" t="s">
        <v>59</v>
      </c>
      <c r="B3" s="76"/>
      <c r="C3" s="76"/>
      <c r="D3" s="76"/>
    </row>
    <row r="4" spans="1:4" s="7" customFormat="1" ht="12.75" x14ac:dyDescent="0.2"/>
    <row r="5" spans="1:4" s="7" customFormat="1" ht="30" customHeight="1" x14ac:dyDescent="0.2">
      <c r="A5" s="77" t="s">
        <v>68</v>
      </c>
      <c r="B5" s="77"/>
      <c r="C5" s="77"/>
      <c r="D5" s="77"/>
    </row>
    <row r="6" spans="1:4" s="7" customFormat="1" ht="12.75" x14ac:dyDescent="0.2"/>
    <row r="7" spans="1:4" s="7" customFormat="1" ht="12.75" x14ac:dyDescent="0.2">
      <c r="A7" s="89" t="s">
        <v>15</v>
      </c>
      <c r="B7" s="89"/>
      <c r="C7" s="89"/>
      <c r="D7" s="89"/>
    </row>
    <row r="8" spans="1:4" s="7" customFormat="1" ht="12.75" x14ac:dyDescent="0.2"/>
    <row r="9" spans="1:4" s="7" customFormat="1" ht="12.75" x14ac:dyDescent="0.2"/>
    <row r="10" spans="1:4" s="32" customFormat="1" ht="38.25" customHeight="1" x14ac:dyDescent="0.2">
      <c r="A10" s="90" t="s">
        <v>24</v>
      </c>
      <c r="B10" s="90"/>
      <c r="C10" s="11" t="s">
        <v>12</v>
      </c>
      <c r="D10" s="10" t="s">
        <v>14</v>
      </c>
    </row>
    <row r="11" spans="1:4" s="33" customFormat="1" ht="24.95" customHeight="1" x14ac:dyDescent="0.25">
      <c r="A11" s="27" t="s">
        <v>17</v>
      </c>
      <c r="B11" s="27" t="s">
        <v>25</v>
      </c>
      <c r="C11" s="27">
        <v>12635</v>
      </c>
      <c r="D11" s="27">
        <v>1</v>
      </c>
    </row>
    <row r="12" spans="1:4" s="33" customFormat="1" ht="24.95" customHeight="1" x14ac:dyDescent="0.25">
      <c r="A12" s="27" t="s">
        <v>19</v>
      </c>
      <c r="B12" s="27" t="s">
        <v>114</v>
      </c>
      <c r="C12" s="27">
        <v>4500</v>
      </c>
      <c r="D12" s="27">
        <v>5</v>
      </c>
    </row>
    <row r="13" spans="1:4" s="33" customFormat="1" ht="24.95" customHeight="1" x14ac:dyDescent="0.25">
      <c r="A13" s="27" t="s">
        <v>20</v>
      </c>
      <c r="B13" s="27" t="s">
        <v>115</v>
      </c>
      <c r="C13" s="27">
        <v>2500</v>
      </c>
      <c r="D13" s="27">
        <v>5</v>
      </c>
    </row>
  </sheetData>
  <mergeCells count="5">
    <mergeCell ref="A1:D1"/>
    <mergeCell ref="A3:D3"/>
    <mergeCell ref="A5:D5"/>
    <mergeCell ref="A7:D7"/>
    <mergeCell ref="A10:B1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B15" sqref="B15"/>
    </sheetView>
  </sheetViews>
  <sheetFormatPr baseColWidth="10" defaultRowHeight="12.75" x14ac:dyDescent="0.2"/>
  <cols>
    <col min="1" max="1" width="14.85546875" style="7" customWidth="1"/>
    <col min="2" max="2" width="25.85546875" style="7" customWidth="1"/>
    <col min="3" max="3" width="16.42578125" style="7" customWidth="1"/>
    <col min="4" max="4" width="17.5703125" style="7" customWidth="1"/>
    <col min="5" max="16384" width="11.42578125" style="7"/>
  </cols>
  <sheetData>
    <row r="1" spans="1:5" ht="23.25" customHeight="1" x14ac:dyDescent="0.2">
      <c r="A1" s="80" t="s">
        <v>57</v>
      </c>
      <c r="B1" s="80"/>
      <c r="C1" s="80"/>
      <c r="D1" s="80"/>
    </row>
    <row r="2" spans="1:5" x14ac:dyDescent="0.2">
      <c r="B2" s="8"/>
    </row>
    <row r="3" spans="1:5" ht="39" customHeight="1" x14ac:dyDescent="0.2">
      <c r="A3" s="76" t="s">
        <v>59</v>
      </c>
      <c r="B3" s="76"/>
      <c r="C3" s="76"/>
      <c r="D3" s="76"/>
      <c r="E3" s="30"/>
    </row>
    <row r="5" spans="1:5" ht="34.5" customHeight="1" x14ac:dyDescent="0.2">
      <c r="A5" s="77" t="s">
        <v>69</v>
      </c>
      <c r="B5" s="77"/>
      <c r="C5" s="77"/>
      <c r="D5" s="77"/>
    </row>
    <row r="7" spans="1:5" x14ac:dyDescent="0.2">
      <c r="A7" s="89" t="s">
        <v>15</v>
      </c>
      <c r="B7" s="89"/>
      <c r="C7" s="89"/>
      <c r="D7" s="89"/>
    </row>
    <row r="9" spans="1:5" ht="38.25" customHeight="1" x14ac:dyDescent="0.2">
      <c r="A9" s="90" t="s">
        <v>24</v>
      </c>
      <c r="B9" s="90"/>
      <c r="C9" s="2" t="s">
        <v>12</v>
      </c>
      <c r="D9" s="3" t="s">
        <v>14</v>
      </c>
    </row>
    <row r="10" spans="1:5" s="19" customFormat="1" ht="24.95" customHeight="1" x14ac:dyDescent="0.2">
      <c r="A10" s="26" t="s">
        <v>16</v>
      </c>
      <c r="B10" s="26" t="s">
        <v>3</v>
      </c>
      <c r="C10" s="6">
        <v>85000</v>
      </c>
      <c r="D10" s="26">
        <v>5</v>
      </c>
    </row>
    <row r="11" spans="1:5" s="19" customFormat="1" ht="24.95" customHeight="1" x14ac:dyDescent="0.2">
      <c r="A11" s="26" t="s">
        <v>17</v>
      </c>
      <c r="B11" s="26" t="s">
        <v>1</v>
      </c>
      <c r="C11" s="6">
        <v>15000</v>
      </c>
      <c r="D11" s="26">
        <v>5</v>
      </c>
    </row>
    <row r="12" spans="1:5" s="19" customFormat="1" ht="24.95" customHeight="1" x14ac:dyDescent="0.2">
      <c r="A12" s="26" t="s">
        <v>18</v>
      </c>
      <c r="B12" s="26" t="s">
        <v>2</v>
      </c>
      <c r="C12" s="6">
        <v>4500</v>
      </c>
      <c r="D12" s="26">
        <v>5</v>
      </c>
    </row>
  </sheetData>
  <mergeCells count="5">
    <mergeCell ref="A9:B9"/>
    <mergeCell ref="A1:D1"/>
    <mergeCell ref="A3:D3"/>
    <mergeCell ref="A5:D5"/>
    <mergeCell ref="A7:D7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opLeftCell="A4" workbookViewId="0">
      <selection activeCell="C11" sqref="C11:D12"/>
    </sheetView>
  </sheetViews>
  <sheetFormatPr baseColWidth="10" defaultColWidth="16" defaultRowHeight="12.75" x14ac:dyDescent="0.2"/>
  <cols>
    <col min="1" max="1" width="17.140625" style="19" customWidth="1"/>
    <col min="2" max="2" width="20.28515625" style="19" customWidth="1"/>
    <col min="3" max="16384" width="16" style="19"/>
  </cols>
  <sheetData>
    <row r="1" spans="1:5" x14ac:dyDescent="0.2">
      <c r="A1" s="91" t="s">
        <v>57</v>
      </c>
      <c r="B1" s="91"/>
      <c r="C1" s="91"/>
      <c r="D1" s="91"/>
    </row>
    <row r="2" spans="1:5" x14ac:dyDescent="0.2">
      <c r="B2" s="20"/>
    </row>
    <row r="3" spans="1:5" ht="35.25" customHeight="1" x14ac:dyDescent="0.2">
      <c r="A3" s="76" t="s">
        <v>59</v>
      </c>
      <c r="B3" s="76"/>
      <c r="C3" s="76"/>
      <c r="D3" s="76"/>
      <c r="E3" s="30"/>
    </row>
    <row r="5" spans="1:5" ht="28.5" customHeight="1" x14ac:dyDescent="0.2">
      <c r="A5" s="77" t="s">
        <v>70</v>
      </c>
      <c r="B5" s="77"/>
      <c r="C5" s="77"/>
      <c r="D5" s="77"/>
    </row>
    <row r="7" spans="1:5" x14ac:dyDescent="0.2">
      <c r="A7" s="78" t="s">
        <v>15</v>
      </c>
      <c r="B7" s="78"/>
      <c r="C7" s="78"/>
      <c r="D7" s="78"/>
    </row>
    <row r="10" spans="1:5" ht="38.25" x14ac:dyDescent="0.2">
      <c r="A10" s="90" t="s">
        <v>24</v>
      </c>
      <c r="B10" s="90"/>
      <c r="C10" s="11" t="s">
        <v>12</v>
      </c>
      <c r="D10" s="10" t="s">
        <v>14</v>
      </c>
    </row>
    <row r="11" spans="1:5" ht="24.95" customHeight="1" x14ac:dyDescent="0.2">
      <c r="A11" s="24" t="s">
        <v>17</v>
      </c>
      <c r="B11" s="1" t="s">
        <v>4</v>
      </c>
      <c r="C11" s="9">
        <v>15500</v>
      </c>
      <c r="D11" s="9">
        <v>1</v>
      </c>
    </row>
    <row r="12" spans="1:5" ht="27.75" customHeight="1" x14ac:dyDescent="0.2">
      <c r="A12" s="24" t="s">
        <v>19</v>
      </c>
      <c r="B12" s="9" t="s">
        <v>0</v>
      </c>
      <c r="C12" s="9">
        <v>500</v>
      </c>
      <c r="D12" s="9">
        <v>1</v>
      </c>
    </row>
  </sheetData>
  <mergeCells count="5">
    <mergeCell ref="A10:B10"/>
    <mergeCell ref="A7:D7"/>
    <mergeCell ref="A5:D5"/>
    <mergeCell ref="A3:D3"/>
    <mergeCell ref="A1:D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opLeftCell="A10" workbookViewId="0">
      <selection activeCell="C12" sqref="C12:D18"/>
    </sheetView>
  </sheetViews>
  <sheetFormatPr baseColWidth="10" defaultRowHeight="12.75" x14ac:dyDescent="0.2"/>
  <cols>
    <col min="1" max="1" width="10" style="7" customWidth="1"/>
    <col min="2" max="2" width="20.28515625" style="7" customWidth="1"/>
    <col min="3" max="3" width="11.42578125" style="7"/>
    <col min="4" max="4" width="13.5703125" style="7" customWidth="1"/>
    <col min="5" max="16384" width="11.42578125" style="7"/>
  </cols>
  <sheetData>
    <row r="1" spans="1:4" x14ac:dyDescent="0.2">
      <c r="A1" s="75" t="s">
        <v>57</v>
      </c>
      <c r="B1" s="75"/>
      <c r="C1" s="75"/>
      <c r="D1" s="75"/>
    </row>
    <row r="2" spans="1:4" x14ac:dyDescent="0.2">
      <c r="B2" s="29"/>
    </row>
    <row r="3" spans="1:4" ht="12.75" customHeight="1" x14ac:dyDescent="0.2">
      <c r="A3" s="76" t="s">
        <v>59</v>
      </c>
      <c r="B3" s="76"/>
      <c r="C3" s="76"/>
      <c r="D3" s="76"/>
    </row>
    <row r="5" spans="1:4" x14ac:dyDescent="0.2">
      <c r="A5" s="77" t="s">
        <v>71</v>
      </c>
      <c r="B5" s="77"/>
      <c r="C5" s="77"/>
      <c r="D5" s="77"/>
    </row>
    <row r="7" spans="1:4" x14ac:dyDescent="0.2">
      <c r="A7" s="89" t="s">
        <v>15</v>
      </c>
      <c r="B7" s="89"/>
      <c r="C7" s="89"/>
      <c r="D7" s="89"/>
    </row>
    <row r="11" spans="1:4" ht="38.25" x14ac:dyDescent="0.2">
      <c r="A11" s="90" t="s">
        <v>130</v>
      </c>
      <c r="B11" s="90"/>
      <c r="C11" s="11" t="s">
        <v>12</v>
      </c>
      <c r="D11" s="10" t="s">
        <v>14</v>
      </c>
    </row>
    <row r="12" spans="1:4" s="38" customFormat="1" x14ac:dyDescent="0.25">
      <c r="A12" s="26" t="s">
        <v>16</v>
      </c>
      <c r="B12" s="37" t="s">
        <v>131</v>
      </c>
      <c r="C12" s="9">
        <v>15330</v>
      </c>
      <c r="D12" s="9">
        <v>1</v>
      </c>
    </row>
    <row r="13" spans="1:4" s="38" customFormat="1" ht="25.5" x14ac:dyDescent="0.25">
      <c r="A13" s="26" t="s">
        <v>17</v>
      </c>
      <c r="B13" s="26" t="s">
        <v>132</v>
      </c>
      <c r="C13" s="9">
        <v>1</v>
      </c>
      <c r="D13" s="9">
        <v>1</v>
      </c>
    </row>
    <row r="14" spans="1:4" s="38" customFormat="1" x14ac:dyDescent="0.25">
      <c r="A14" s="26" t="s">
        <v>18</v>
      </c>
      <c r="B14" s="37" t="s">
        <v>38</v>
      </c>
      <c r="C14" s="9">
        <v>46355</v>
      </c>
      <c r="D14" s="9">
        <v>5</v>
      </c>
    </row>
    <row r="15" spans="1:4" s="38" customFormat="1" x14ac:dyDescent="0.25">
      <c r="A15" s="26" t="s">
        <v>19</v>
      </c>
      <c r="B15" s="37" t="s">
        <v>39</v>
      </c>
      <c r="C15" s="9">
        <v>730</v>
      </c>
      <c r="D15" s="9">
        <v>1</v>
      </c>
    </row>
    <row r="16" spans="1:4" s="38" customFormat="1" ht="25.5" x14ac:dyDescent="0.25">
      <c r="A16" s="26" t="s">
        <v>20</v>
      </c>
      <c r="B16" s="37" t="s">
        <v>40</v>
      </c>
      <c r="C16" s="9">
        <v>4600</v>
      </c>
      <c r="D16" s="9">
        <v>5</v>
      </c>
    </row>
    <row r="17" spans="1:4" s="38" customFormat="1" ht="25.5" x14ac:dyDescent="0.25">
      <c r="A17" s="26" t="s">
        <v>21</v>
      </c>
      <c r="B17" s="37" t="s">
        <v>41</v>
      </c>
      <c r="C17" s="9">
        <v>1</v>
      </c>
      <c r="D17" s="9">
        <v>5</v>
      </c>
    </row>
    <row r="18" spans="1:4" s="38" customFormat="1" x14ac:dyDescent="0.25">
      <c r="A18" s="26" t="s">
        <v>22</v>
      </c>
      <c r="B18" s="37" t="s">
        <v>42</v>
      </c>
      <c r="C18" s="9">
        <v>70</v>
      </c>
      <c r="D18" s="9">
        <v>1</v>
      </c>
    </row>
  </sheetData>
  <mergeCells count="5">
    <mergeCell ref="A1:D1"/>
    <mergeCell ref="A3:D3"/>
    <mergeCell ref="A5:D5"/>
    <mergeCell ref="A7:D7"/>
    <mergeCell ref="A11:B1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E26" sqref="E26"/>
    </sheetView>
  </sheetViews>
  <sheetFormatPr baseColWidth="10" defaultRowHeight="12.75" x14ac:dyDescent="0.2"/>
  <cols>
    <col min="1" max="1" width="10" style="7" customWidth="1"/>
    <col min="2" max="2" width="20.28515625" style="7" customWidth="1"/>
    <col min="3" max="3" width="11.42578125" style="7"/>
    <col min="4" max="4" width="13.5703125" style="7" customWidth="1"/>
    <col min="5" max="16384" width="11.42578125" style="7"/>
  </cols>
  <sheetData>
    <row r="1" spans="1:4" x14ac:dyDescent="0.2">
      <c r="A1" s="75" t="s">
        <v>57</v>
      </c>
      <c r="B1" s="75"/>
      <c r="C1" s="75"/>
      <c r="D1" s="75"/>
    </row>
    <row r="2" spans="1:4" x14ac:dyDescent="0.2">
      <c r="B2" s="29"/>
    </row>
    <row r="3" spans="1:4" ht="12.75" customHeight="1" x14ac:dyDescent="0.2">
      <c r="A3" s="76" t="s">
        <v>59</v>
      </c>
      <c r="B3" s="76"/>
      <c r="C3" s="76"/>
      <c r="D3" s="76"/>
    </row>
    <row r="5" spans="1:4" x14ac:dyDescent="0.2">
      <c r="A5" s="77" t="s">
        <v>72</v>
      </c>
      <c r="B5" s="77"/>
      <c r="C5" s="77"/>
      <c r="D5" s="77"/>
    </row>
    <row r="7" spans="1:4" x14ac:dyDescent="0.2">
      <c r="A7" s="89" t="s">
        <v>15</v>
      </c>
      <c r="B7" s="89"/>
      <c r="C7" s="89"/>
      <c r="D7" s="89"/>
    </row>
    <row r="11" spans="1:4" ht="38.25" x14ac:dyDescent="0.2">
      <c r="A11" s="90" t="s">
        <v>130</v>
      </c>
      <c r="B11" s="90"/>
      <c r="C11" s="11" t="s">
        <v>12</v>
      </c>
      <c r="D11" s="10" t="s">
        <v>14</v>
      </c>
    </row>
    <row r="12" spans="1:4" s="38" customFormat="1" x14ac:dyDescent="0.25">
      <c r="A12" s="71" t="s">
        <v>16</v>
      </c>
      <c r="B12" s="37" t="s">
        <v>113</v>
      </c>
      <c r="C12" s="9">
        <v>12410</v>
      </c>
      <c r="D12" s="9">
        <v>1</v>
      </c>
    </row>
    <row r="13" spans="1:4" s="38" customFormat="1" ht="25.5" x14ac:dyDescent="0.25">
      <c r="A13" s="71" t="s">
        <v>17</v>
      </c>
      <c r="B13" s="37" t="s">
        <v>112</v>
      </c>
      <c r="C13" s="9">
        <v>4200</v>
      </c>
      <c r="D13" s="9">
        <v>5</v>
      </c>
    </row>
    <row r="14" spans="1:4" s="38" customFormat="1" ht="25.5" x14ac:dyDescent="0.25">
      <c r="A14" s="71" t="s">
        <v>18</v>
      </c>
      <c r="B14" s="37" t="s">
        <v>111</v>
      </c>
      <c r="C14" s="9">
        <v>4200</v>
      </c>
      <c r="D14" s="9"/>
    </row>
    <row r="15" spans="1:4" s="101" customFormat="1" ht="38.25" x14ac:dyDescent="0.2">
      <c r="A15" s="71" t="s">
        <v>19</v>
      </c>
      <c r="B15" s="72" t="s">
        <v>110</v>
      </c>
      <c r="C15" s="9" t="s">
        <v>116</v>
      </c>
      <c r="D15" s="54">
        <v>1</v>
      </c>
    </row>
  </sheetData>
  <mergeCells count="5">
    <mergeCell ref="A1:D1"/>
    <mergeCell ref="A3:D3"/>
    <mergeCell ref="A5:D5"/>
    <mergeCell ref="A7:D7"/>
    <mergeCell ref="A11:B1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H15" sqref="H15"/>
    </sheetView>
  </sheetViews>
  <sheetFormatPr baseColWidth="10" defaultRowHeight="12.75" x14ac:dyDescent="0.25"/>
  <cols>
    <col min="1" max="1" width="9.85546875" style="34" customWidth="1"/>
    <col min="2" max="2" width="18.85546875" style="34" customWidth="1"/>
    <col min="3" max="3" width="11.42578125" style="34"/>
    <col min="4" max="4" width="12.5703125" style="34" customWidth="1"/>
    <col min="5" max="16384" width="11.42578125" style="34"/>
  </cols>
  <sheetData>
    <row r="1" spans="1:4" x14ac:dyDescent="0.2">
      <c r="A1" s="75" t="s">
        <v>57</v>
      </c>
      <c r="B1" s="75"/>
      <c r="C1" s="75"/>
      <c r="D1" s="75"/>
    </row>
    <row r="2" spans="1:4" x14ac:dyDescent="0.2">
      <c r="A2" s="7"/>
      <c r="B2" s="29"/>
      <c r="C2" s="7"/>
    </row>
    <row r="3" spans="1:4" ht="12.75" customHeight="1" x14ac:dyDescent="0.25">
      <c r="A3" s="76" t="s">
        <v>59</v>
      </c>
      <c r="B3" s="76"/>
      <c r="C3" s="76"/>
      <c r="D3" s="76"/>
    </row>
    <row r="4" spans="1:4" x14ac:dyDescent="0.2">
      <c r="A4" s="7"/>
      <c r="B4" s="7"/>
      <c r="C4" s="7"/>
    </row>
    <row r="5" spans="1:4" x14ac:dyDescent="0.25">
      <c r="A5" s="77" t="s">
        <v>73</v>
      </c>
      <c r="B5" s="77"/>
      <c r="C5" s="77"/>
      <c r="D5" s="77"/>
    </row>
    <row r="6" spans="1:4" x14ac:dyDescent="0.2">
      <c r="A6" s="7"/>
      <c r="B6" s="7"/>
      <c r="C6" s="7"/>
    </row>
    <row r="7" spans="1:4" x14ac:dyDescent="0.25">
      <c r="A7" s="89" t="s">
        <v>15</v>
      </c>
      <c r="B7" s="89"/>
      <c r="C7" s="89"/>
      <c r="D7" s="89"/>
    </row>
    <row r="9" spans="1:4" x14ac:dyDescent="0.25">
      <c r="A9" s="39"/>
    </row>
    <row r="10" spans="1:4" ht="38.25" x14ac:dyDescent="0.25">
      <c r="A10" s="90" t="s">
        <v>130</v>
      </c>
      <c r="B10" s="90"/>
      <c r="C10" s="11" t="s">
        <v>12</v>
      </c>
      <c r="D10" s="10" t="s">
        <v>14</v>
      </c>
    </row>
    <row r="11" spans="1:4" x14ac:dyDescent="0.25">
      <c r="A11" s="26" t="s">
        <v>16</v>
      </c>
      <c r="B11" s="26" t="s">
        <v>43</v>
      </c>
      <c r="C11" s="9">
        <v>1100</v>
      </c>
      <c r="D11" s="26">
        <v>1</v>
      </c>
    </row>
    <row r="12" spans="1:4" x14ac:dyDescent="0.25">
      <c r="A12" s="26" t="s">
        <v>17</v>
      </c>
      <c r="B12" s="26" t="s">
        <v>44</v>
      </c>
      <c r="C12" s="9">
        <v>12000</v>
      </c>
      <c r="D12" s="26">
        <v>1</v>
      </c>
    </row>
    <row r="13" spans="1:4" x14ac:dyDescent="0.25">
      <c r="A13" s="26" t="s">
        <v>18</v>
      </c>
      <c r="B13" s="26" t="s">
        <v>108</v>
      </c>
      <c r="C13" s="9">
        <v>100</v>
      </c>
      <c r="D13" s="26">
        <v>1</v>
      </c>
    </row>
    <row r="14" spans="1:4" x14ac:dyDescent="0.25">
      <c r="A14" s="26" t="s">
        <v>19</v>
      </c>
      <c r="B14" s="26" t="s">
        <v>45</v>
      </c>
      <c r="C14" s="9">
        <v>1850</v>
      </c>
      <c r="D14" s="26">
        <v>5</v>
      </c>
    </row>
    <row r="15" spans="1:4" ht="25.5" x14ac:dyDescent="0.25">
      <c r="A15" s="26" t="s">
        <v>20</v>
      </c>
      <c r="B15" s="26" t="s">
        <v>109</v>
      </c>
      <c r="C15" s="9">
        <v>7000</v>
      </c>
      <c r="D15" s="26">
        <v>5</v>
      </c>
    </row>
    <row r="16" spans="1:4" x14ac:dyDescent="0.25">
      <c r="A16" s="40"/>
    </row>
    <row r="17" spans="1:2" x14ac:dyDescent="0.25">
      <c r="A17" s="40"/>
    </row>
    <row r="18" spans="1:2" x14ac:dyDescent="0.25">
      <c r="A18" s="40"/>
    </row>
    <row r="19" spans="1:2" x14ac:dyDescent="0.25">
      <c r="A19" s="40"/>
    </row>
    <row r="20" spans="1:2" x14ac:dyDescent="0.25">
      <c r="A20" s="92"/>
      <c r="B20" s="92"/>
    </row>
    <row r="23" spans="1:2" x14ac:dyDescent="0.2">
      <c r="A23" s="7"/>
      <c r="B23" s="7"/>
    </row>
    <row r="24" spans="1:2" x14ac:dyDescent="0.2">
      <c r="A24" s="7"/>
      <c r="B24" s="7"/>
    </row>
  </sheetData>
  <mergeCells count="6">
    <mergeCell ref="A20:B20"/>
    <mergeCell ref="A1:D1"/>
    <mergeCell ref="A3:D3"/>
    <mergeCell ref="A5:D5"/>
    <mergeCell ref="A7:D7"/>
    <mergeCell ref="A10:B10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20" sqref="D20"/>
    </sheetView>
  </sheetViews>
  <sheetFormatPr baseColWidth="10" defaultRowHeight="15" x14ac:dyDescent="0.25"/>
  <cols>
    <col min="2" max="2" width="18.85546875" customWidth="1"/>
    <col min="3" max="3" width="14.140625" customWidth="1"/>
    <col min="4" max="4" width="13.85546875" customWidth="1"/>
  </cols>
  <sheetData>
    <row r="1" spans="1:4" x14ac:dyDescent="0.25">
      <c r="A1" s="75" t="s">
        <v>57</v>
      </c>
      <c r="B1" s="75"/>
      <c r="C1" s="75"/>
      <c r="D1" s="75"/>
    </row>
    <row r="2" spans="1:4" x14ac:dyDescent="0.25">
      <c r="A2" s="65"/>
      <c r="B2" s="65"/>
      <c r="C2" s="65"/>
      <c r="D2" s="65"/>
    </row>
    <row r="3" spans="1:4" ht="34.5" customHeight="1" x14ac:dyDescent="0.25">
      <c r="A3" s="76" t="s">
        <v>125</v>
      </c>
      <c r="B3" s="76"/>
      <c r="C3" s="76"/>
      <c r="D3" s="76"/>
    </row>
    <row r="4" spans="1:4" x14ac:dyDescent="0.25">
      <c r="A4" s="7"/>
      <c r="B4" s="7"/>
      <c r="C4" s="34"/>
      <c r="D4" s="34"/>
    </row>
    <row r="5" spans="1:4" x14ac:dyDescent="0.25">
      <c r="A5" s="93" t="s">
        <v>126</v>
      </c>
      <c r="B5" s="93"/>
      <c r="C5" s="93"/>
      <c r="D5" s="93"/>
    </row>
    <row r="6" spans="1:4" x14ac:dyDescent="0.25">
      <c r="A6" s="7"/>
      <c r="B6" s="7"/>
      <c r="C6" s="34"/>
      <c r="D6" s="34"/>
    </row>
    <row r="7" spans="1:4" ht="15" customHeight="1" x14ac:dyDescent="0.25">
      <c r="A7" s="89" t="s">
        <v>15</v>
      </c>
      <c r="B7" s="89"/>
      <c r="C7" s="89"/>
      <c r="D7" s="89"/>
    </row>
    <row r="8" spans="1:4" x14ac:dyDescent="0.25">
      <c r="A8" s="34"/>
      <c r="B8" s="34"/>
      <c r="C8" s="34"/>
      <c r="D8" s="34"/>
    </row>
    <row r="9" spans="1:4" x14ac:dyDescent="0.25">
      <c r="A9" s="86" t="s">
        <v>127</v>
      </c>
      <c r="B9" s="94" t="s">
        <v>24</v>
      </c>
      <c r="C9" s="95" t="s">
        <v>12</v>
      </c>
      <c r="D9" s="97" t="s">
        <v>14</v>
      </c>
    </row>
    <row r="10" spans="1:4" ht="30" customHeight="1" x14ac:dyDescent="0.25">
      <c r="A10" s="86"/>
      <c r="B10" s="94"/>
      <c r="C10" s="96"/>
      <c r="D10" s="98"/>
    </row>
    <row r="11" spans="1:4" x14ac:dyDescent="0.25">
      <c r="A11" s="66" t="s">
        <v>16</v>
      </c>
      <c r="B11" s="70" t="s">
        <v>137</v>
      </c>
      <c r="C11" s="9" t="s">
        <v>128</v>
      </c>
      <c r="D11" s="66">
        <v>0</v>
      </c>
    </row>
  </sheetData>
  <mergeCells count="8">
    <mergeCell ref="A1:D1"/>
    <mergeCell ref="A3:D3"/>
    <mergeCell ref="A5:D5"/>
    <mergeCell ref="A7:D7"/>
    <mergeCell ref="A9:A10"/>
    <mergeCell ref="B9:B10"/>
    <mergeCell ref="C9:C10"/>
    <mergeCell ref="D9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C25" sqref="C25"/>
    </sheetView>
  </sheetViews>
  <sheetFormatPr baseColWidth="10" defaultRowHeight="12.75" x14ac:dyDescent="0.25"/>
  <cols>
    <col min="1" max="1" width="11.42578125" style="63"/>
    <col min="2" max="2" width="53.42578125" style="25" customWidth="1"/>
    <col min="3" max="3" width="12.140625" style="25" customWidth="1"/>
    <col min="4" max="4" width="13.28515625" style="25" customWidth="1"/>
    <col min="5" max="9" width="12.140625" style="25" customWidth="1"/>
    <col min="10" max="16384" width="11.42578125" style="13"/>
  </cols>
  <sheetData>
    <row r="1" spans="1:9" ht="15" customHeight="1" x14ac:dyDescent="0.2">
      <c r="A1" s="75" t="s">
        <v>57</v>
      </c>
      <c r="B1" s="75"/>
      <c r="C1" s="75"/>
      <c r="D1" s="75"/>
    </row>
    <row r="2" spans="1:9" ht="39" customHeight="1" x14ac:dyDescent="0.25">
      <c r="A2" s="76" t="s">
        <v>59</v>
      </c>
      <c r="B2" s="76"/>
      <c r="C2" s="76"/>
      <c r="D2" s="76"/>
    </row>
    <row r="3" spans="1:9" ht="16.5" customHeight="1" x14ac:dyDescent="0.2">
      <c r="B3" s="13"/>
      <c r="C3" s="28"/>
      <c r="D3" s="28"/>
    </row>
    <row r="4" spans="1:9" x14ac:dyDescent="0.2">
      <c r="B4" s="7"/>
      <c r="C4" s="7"/>
      <c r="D4" s="7"/>
    </row>
    <row r="5" spans="1:9" ht="27" customHeight="1" x14ac:dyDescent="0.25">
      <c r="A5" s="77" t="s">
        <v>63</v>
      </c>
      <c r="B5" s="77"/>
      <c r="C5" s="77"/>
      <c r="D5" s="77"/>
    </row>
    <row r="6" spans="1:9" s="15" customFormat="1" ht="11.25" customHeight="1" x14ac:dyDescent="0.25">
      <c r="B6" s="5"/>
      <c r="C6" s="5"/>
      <c r="D6" s="5"/>
      <c r="E6" s="14"/>
      <c r="F6" s="14"/>
      <c r="G6" s="14"/>
      <c r="H6" s="14"/>
      <c r="I6" s="14"/>
    </row>
    <row r="7" spans="1:9" ht="15" customHeight="1" x14ac:dyDescent="0.25">
      <c r="A7" s="78" t="s">
        <v>15</v>
      </c>
      <c r="B7" s="78"/>
      <c r="C7" s="78"/>
      <c r="D7" s="78"/>
    </row>
    <row r="8" spans="1:9" s="15" customFormat="1" ht="15" customHeight="1" x14ac:dyDescent="0.25">
      <c r="B8" s="4"/>
      <c r="C8" s="5"/>
      <c r="D8" s="5"/>
      <c r="E8" s="14"/>
      <c r="F8" s="14"/>
      <c r="G8" s="14"/>
      <c r="H8" s="14"/>
      <c r="I8" s="14"/>
    </row>
    <row r="9" spans="1:9" ht="48" customHeight="1" x14ac:dyDescent="0.25">
      <c r="A9" s="36" t="s">
        <v>79</v>
      </c>
      <c r="B9" s="59" t="s">
        <v>24</v>
      </c>
      <c r="C9" s="2" t="s">
        <v>12</v>
      </c>
      <c r="D9" s="16" t="s">
        <v>14</v>
      </c>
    </row>
    <row r="10" spans="1:9" ht="33" customHeight="1" x14ac:dyDescent="0.25">
      <c r="A10" s="36" t="s">
        <v>78</v>
      </c>
      <c r="B10" s="17" t="s">
        <v>65</v>
      </c>
      <c r="C10" s="6">
        <f>1140000/2</f>
        <v>570000</v>
      </c>
      <c r="D10" s="6">
        <v>5</v>
      </c>
    </row>
    <row r="11" spans="1:9" ht="41.25" customHeight="1" x14ac:dyDescent="0.25">
      <c r="A11" s="36" t="s">
        <v>80</v>
      </c>
      <c r="B11" s="17" t="s">
        <v>2</v>
      </c>
      <c r="C11" s="6">
        <f>50000/2</f>
        <v>25000</v>
      </c>
      <c r="D11" s="6">
        <v>5</v>
      </c>
    </row>
  </sheetData>
  <mergeCells count="4">
    <mergeCell ref="A1:D1"/>
    <mergeCell ref="A2:D2"/>
    <mergeCell ref="A5:D5"/>
    <mergeCell ref="A7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B9" sqref="B9"/>
    </sheetView>
  </sheetViews>
  <sheetFormatPr baseColWidth="10" defaultRowHeight="12.75" x14ac:dyDescent="0.25"/>
  <cols>
    <col min="1" max="1" width="11.42578125" style="63"/>
    <col min="2" max="2" width="53.42578125" style="25" customWidth="1"/>
    <col min="3" max="3" width="12.140625" style="25" customWidth="1"/>
    <col min="4" max="4" width="13.28515625" style="25" customWidth="1"/>
    <col min="5" max="5" width="73.7109375" style="25" customWidth="1"/>
    <col min="6" max="10" width="12.140625" style="25" customWidth="1"/>
    <col min="11" max="16384" width="11.42578125" style="13"/>
  </cols>
  <sheetData>
    <row r="1" spans="1:10" ht="15" customHeight="1" x14ac:dyDescent="0.2">
      <c r="A1" s="75" t="s">
        <v>57</v>
      </c>
      <c r="B1" s="75"/>
      <c r="C1" s="75"/>
      <c r="D1" s="75"/>
    </row>
    <row r="2" spans="1:10" ht="39" customHeight="1" x14ac:dyDescent="0.25">
      <c r="A2" s="76" t="s">
        <v>59</v>
      </c>
      <c r="B2" s="76"/>
      <c r="C2" s="76"/>
      <c r="D2" s="76"/>
    </row>
    <row r="3" spans="1:10" x14ac:dyDescent="0.2">
      <c r="B3" s="7"/>
      <c r="C3" s="7"/>
      <c r="D3" s="7"/>
    </row>
    <row r="4" spans="1:10" ht="27" customHeight="1" x14ac:dyDescent="0.25">
      <c r="A4" s="77" t="s">
        <v>64</v>
      </c>
      <c r="B4" s="77"/>
      <c r="C4" s="77"/>
      <c r="D4" s="77"/>
    </row>
    <row r="5" spans="1:10" s="15" customFormat="1" ht="11.25" customHeight="1" x14ac:dyDescent="0.25">
      <c r="B5" s="5"/>
      <c r="C5" s="5"/>
      <c r="D5" s="5"/>
      <c r="E5" s="14"/>
      <c r="F5" s="14"/>
      <c r="G5" s="14"/>
      <c r="H5" s="14"/>
      <c r="I5" s="14"/>
      <c r="J5" s="14"/>
    </row>
    <row r="6" spans="1:10" ht="15" customHeight="1" x14ac:dyDescent="0.25">
      <c r="A6" s="78" t="s">
        <v>15</v>
      </c>
      <c r="B6" s="78"/>
      <c r="C6" s="78"/>
      <c r="D6" s="78"/>
    </row>
    <row r="7" spans="1:10" s="15" customFormat="1" ht="15" customHeight="1" x14ac:dyDescent="0.25">
      <c r="B7" s="4"/>
      <c r="C7" s="5"/>
      <c r="D7" s="5"/>
      <c r="E7" s="14"/>
      <c r="F7" s="14"/>
      <c r="G7" s="14"/>
      <c r="H7" s="14"/>
      <c r="I7" s="14"/>
      <c r="J7" s="14"/>
    </row>
    <row r="8" spans="1:10" ht="48" customHeight="1" x14ac:dyDescent="0.25">
      <c r="A8" s="36" t="s">
        <v>81</v>
      </c>
      <c r="B8" s="59" t="s">
        <v>24</v>
      </c>
      <c r="C8" s="2" t="s">
        <v>12</v>
      </c>
      <c r="D8" s="16" t="s">
        <v>14</v>
      </c>
    </row>
    <row r="9" spans="1:10" ht="33" customHeight="1" x14ac:dyDescent="0.25">
      <c r="A9" s="36" t="s">
        <v>78</v>
      </c>
      <c r="B9" s="17" t="s">
        <v>66</v>
      </c>
      <c r="C9" s="6">
        <f>1140000/2</f>
        <v>570000</v>
      </c>
      <c r="D9" s="6">
        <v>5</v>
      </c>
    </row>
    <row r="10" spans="1:10" ht="41.25" customHeight="1" x14ac:dyDescent="0.25">
      <c r="A10" s="36" t="s">
        <v>80</v>
      </c>
      <c r="B10" s="17" t="s">
        <v>2</v>
      </c>
      <c r="C10" s="6">
        <f>50000/2</f>
        <v>25000</v>
      </c>
      <c r="D10" s="6">
        <v>5</v>
      </c>
    </row>
  </sheetData>
  <mergeCells count="4">
    <mergeCell ref="A4:D4"/>
    <mergeCell ref="A2:D2"/>
    <mergeCell ref="A1:D1"/>
    <mergeCell ref="A6:D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B11" sqref="B11"/>
    </sheetView>
  </sheetViews>
  <sheetFormatPr baseColWidth="10" defaultRowHeight="12.75" x14ac:dyDescent="0.25"/>
  <cols>
    <col min="1" max="1" width="11.42578125" style="39"/>
    <col min="2" max="2" width="54" style="39" customWidth="1"/>
    <col min="3" max="3" width="13.7109375" style="39" customWidth="1"/>
    <col min="4" max="4" width="13.5703125" style="39" customWidth="1"/>
    <col min="5" max="16384" width="11.42578125" style="39"/>
  </cols>
  <sheetData>
    <row r="1" spans="1:4" x14ac:dyDescent="0.25">
      <c r="A1" s="80" t="str">
        <f>+'[1]LOT 2 CHU PP (tournée 1)'!A1:D1</f>
        <v>AFFAIRE 25A0062</v>
      </c>
      <c r="B1" s="80"/>
      <c r="C1" s="80"/>
      <c r="D1" s="80"/>
    </row>
    <row r="2" spans="1:4" x14ac:dyDescent="0.25">
      <c r="B2" s="48"/>
      <c r="C2" s="48"/>
      <c r="D2" s="48"/>
    </row>
    <row r="3" spans="1:4" ht="21.75" customHeight="1" x14ac:dyDescent="0.25">
      <c r="A3" s="76" t="str">
        <f>'LOT 3 CHU PP (tournée 2)'!A2:D2</f>
        <v>FOURNITURE ET LIVRAISON DE PAIN ET VIENNOISERIE POUR LES ETABLISSEMENTS DU GHT EST HERAULT ET SUD AVEYRON</v>
      </c>
      <c r="B3" s="76"/>
      <c r="C3" s="76"/>
      <c r="D3" s="76"/>
    </row>
    <row r="4" spans="1:4" ht="21.75" customHeight="1" x14ac:dyDescent="0.25">
      <c r="A4" s="60"/>
      <c r="B4" s="60"/>
      <c r="C4" s="60"/>
      <c r="D4" s="60"/>
    </row>
    <row r="5" spans="1:4" ht="36" customHeight="1" x14ac:dyDescent="0.25">
      <c r="A5" s="81" t="s">
        <v>117</v>
      </c>
      <c r="B5" s="81"/>
      <c r="C5" s="81"/>
      <c r="D5" s="81"/>
    </row>
    <row r="6" spans="1:4" s="45" customFormat="1" ht="17.25" customHeight="1" x14ac:dyDescent="0.25">
      <c r="A6" s="5"/>
      <c r="B6" s="5"/>
      <c r="C6" s="5"/>
      <c r="D6" s="5"/>
    </row>
    <row r="7" spans="1:4" s="45" customFormat="1" x14ac:dyDescent="0.25">
      <c r="A7" s="82" t="s">
        <v>26</v>
      </c>
      <c r="B7" s="82"/>
      <c r="C7" s="82"/>
      <c r="D7" s="82"/>
    </row>
    <row r="8" spans="1:4" s="45" customFormat="1" x14ac:dyDescent="0.25">
      <c r="A8" s="64"/>
      <c r="B8" s="64"/>
      <c r="C8" s="64"/>
      <c r="D8" s="64"/>
    </row>
    <row r="9" spans="1:4" x14ac:dyDescent="0.25">
      <c r="A9" s="78" t="s">
        <v>15</v>
      </c>
      <c r="B9" s="78"/>
      <c r="C9" s="78"/>
      <c r="D9" s="78"/>
    </row>
    <row r="10" spans="1:4" s="45" customFormat="1" x14ac:dyDescent="0.25">
      <c r="A10" s="4"/>
      <c r="B10" s="4"/>
      <c r="C10" s="46"/>
      <c r="D10" s="46"/>
    </row>
    <row r="11" spans="1:4" ht="38.25" customHeight="1" x14ac:dyDescent="0.25">
      <c r="A11" s="36" t="s">
        <v>82</v>
      </c>
      <c r="B11" s="59" t="s">
        <v>24</v>
      </c>
      <c r="C11" s="50" t="s">
        <v>12</v>
      </c>
      <c r="D11" s="16" t="s">
        <v>14</v>
      </c>
    </row>
    <row r="12" spans="1:4" s="41" customFormat="1" ht="18.75" customHeight="1" x14ac:dyDescent="0.25">
      <c r="A12" s="47" t="s">
        <v>78</v>
      </c>
      <c r="B12" s="52" t="s">
        <v>133</v>
      </c>
      <c r="C12" s="6">
        <v>17000</v>
      </c>
      <c r="D12" s="49">
        <v>1</v>
      </c>
    </row>
    <row r="13" spans="1:4" s="41" customFormat="1" ht="16.5" customHeight="1" x14ac:dyDescent="0.25">
      <c r="A13" s="47" t="s">
        <v>80</v>
      </c>
      <c r="B13" s="52" t="s">
        <v>102</v>
      </c>
      <c r="C13" s="6">
        <v>75000</v>
      </c>
      <c r="D13" s="49">
        <v>1</v>
      </c>
    </row>
    <row r="14" spans="1:4" s="41" customFormat="1" ht="27.75" customHeight="1" x14ac:dyDescent="0.25">
      <c r="A14" s="47" t="s">
        <v>83</v>
      </c>
      <c r="B14" s="52" t="s">
        <v>101</v>
      </c>
      <c r="C14" s="6">
        <v>3200</v>
      </c>
      <c r="D14" s="49">
        <v>1</v>
      </c>
    </row>
  </sheetData>
  <mergeCells count="5">
    <mergeCell ref="A1:D1"/>
    <mergeCell ref="A3:D3"/>
    <mergeCell ref="A5:D5"/>
    <mergeCell ref="A7:D7"/>
    <mergeCell ref="A9:D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A6" sqref="A6:D6"/>
    </sheetView>
  </sheetViews>
  <sheetFormatPr baseColWidth="10" defaultRowHeight="12.75" x14ac:dyDescent="0.25"/>
  <cols>
    <col min="1" max="1" width="11.42578125" style="34"/>
    <col min="2" max="2" width="26.28515625" style="39" customWidth="1"/>
    <col min="3" max="3" width="11.42578125" style="39"/>
    <col min="4" max="4" width="27.5703125" style="39" customWidth="1"/>
    <col min="5" max="16384" width="11.42578125" style="39"/>
  </cols>
  <sheetData>
    <row r="1" spans="1:7" x14ac:dyDescent="0.25">
      <c r="A1" s="80" t="str">
        <f>+'LOT 2 CHU PP (tournée 1)'!A1:D1</f>
        <v>AFFAIRE 25A0062</v>
      </c>
      <c r="B1" s="80"/>
      <c r="C1" s="80"/>
      <c r="D1" s="80"/>
    </row>
    <row r="2" spans="1:7" x14ac:dyDescent="0.25">
      <c r="B2" s="31"/>
      <c r="C2" s="31"/>
    </row>
    <row r="3" spans="1:7" ht="12.75" customHeight="1" x14ac:dyDescent="0.25">
      <c r="A3" s="76" t="str">
        <f>+'LOT 2 CHU PP (tournée 1)'!A2:D2</f>
        <v>FOURNITURE ET LIVRAISON DE PAIN ET VIENNOISERIE POUR LES ETABLISSEMENTS DU GHT EST HERAULT ET SUD AVEYRON</v>
      </c>
      <c r="B3" s="76"/>
      <c r="C3" s="76"/>
      <c r="D3" s="76"/>
    </row>
    <row r="4" spans="1:7" x14ac:dyDescent="0.25">
      <c r="A4" s="60"/>
      <c r="B4" s="58"/>
      <c r="C4" s="58"/>
    </row>
    <row r="5" spans="1:7" ht="39" customHeight="1" x14ac:dyDescent="0.25">
      <c r="A5" s="77" t="s">
        <v>138</v>
      </c>
      <c r="B5" s="77"/>
      <c r="C5" s="77"/>
      <c r="D5" s="77"/>
      <c r="E5" s="41"/>
      <c r="F5" s="41"/>
      <c r="G5" s="41"/>
    </row>
    <row r="6" spans="1:7" ht="39" customHeight="1" x14ac:dyDescent="0.25">
      <c r="A6" s="83" t="s">
        <v>121</v>
      </c>
      <c r="B6" s="83"/>
      <c r="C6" s="83"/>
      <c r="D6" s="83"/>
      <c r="E6" s="41"/>
      <c r="F6" s="41"/>
      <c r="G6" s="41"/>
    </row>
    <row r="7" spans="1:7" ht="12.75" customHeight="1" x14ac:dyDescent="0.25">
      <c r="A7" s="38"/>
      <c r="E7" s="41"/>
      <c r="F7" s="41"/>
      <c r="G7" s="41"/>
    </row>
    <row r="8" spans="1:7" s="45" customFormat="1" x14ac:dyDescent="0.25">
      <c r="A8" s="78" t="s">
        <v>15</v>
      </c>
      <c r="B8" s="78"/>
      <c r="C8" s="78"/>
      <c r="D8" s="78"/>
      <c r="E8" s="41"/>
      <c r="F8" s="41"/>
      <c r="G8" s="41"/>
    </row>
    <row r="9" spans="1:7" x14ac:dyDescent="0.25">
      <c r="D9" s="41"/>
    </row>
    <row r="10" spans="1:7" ht="38.25" x14ac:dyDescent="0.25">
      <c r="A10" s="36" t="s">
        <v>84</v>
      </c>
      <c r="B10" s="59" t="s">
        <v>24</v>
      </c>
      <c r="C10" s="2" t="s">
        <v>12</v>
      </c>
      <c r="D10" s="16" t="s">
        <v>14</v>
      </c>
    </row>
    <row r="11" spans="1:7" ht="21.75" customHeight="1" x14ac:dyDescent="0.25">
      <c r="A11" s="62" t="s">
        <v>78</v>
      </c>
      <c r="B11" s="9" t="s">
        <v>103</v>
      </c>
      <c r="C11" s="6">
        <v>450000</v>
      </c>
      <c r="D11" s="49">
        <v>5</v>
      </c>
    </row>
    <row r="12" spans="1:7" ht="21.75" customHeight="1" x14ac:dyDescent="0.25">
      <c r="A12" s="62" t="s">
        <v>80</v>
      </c>
      <c r="B12" s="9" t="s">
        <v>104</v>
      </c>
      <c r="C12" s="6">
        <v>1500</v>
      </c>
      <c r="D12" s="49">
        <v>1</v>
      </c>
    </row>
    <row r="13" spans="1:7" ht="33.75" customHeight="1" x14ac:dyDescent="0.25">
      <c r="A13" s="62" t="s">
        <v>83</v>
      </c>
      <c r="B13" s="9" t="s">
        <v>105</v>
      </c>
      <c r="C13" s="6">
        <v>5000</v>
      </c>
      <c r="D13" s="49">
        <v>1</v>
      </c>
    </row>
    <row r="14" spans="1:7" ht="25.5" customHeight="1" x14ac:dyDescent="0.25">
      <c r="A14" s="62" t="s">
        <v>85</v>
      </c>
      <c r="B14" s="9" t="s">
        <v>106</v>
      </c>
      <c r="C14" s="6">
        <v>3000</v>
      </c>
      <c r="D14" s="49">
        <v>5</v>
      </c>
    </row>
    <row r="15" spans="1:7" ht="30" customHeight="1" x14ac:dyDescent="0.25">
      <c r="A15" s="62" t="s">
        <v>86</v>
      </c>
      <c r="B15" s="9" t="s">
        <v>107</v>
      </c>
      <c r="C15" s="6">
        <v>2000</v>
      </c>
      <c r="D15" s="49">
        <v>1</v>
      </c>
    </row>
    <row r="16" spans="1:7" ht="26.25" customHeight="1" x14ac:dyDescent="0.25">
      <c r="A16" s="62" t="s">
        <v>87</v>
      </c>
      <c r="B16" s="9" t="s">
        <v>123</v>
      </c>
      <c r="C16" s="6">
        <v>500</v>
      </c>
      <c r="D16" s="49">
        <v>1</v>
      </c>
    </row>
    <row r="17" spans="1:4" ht="25.5" customHeight="1" x14ac:dyDescent="0.25">
      <c r="A17" s="62" t="s">
        <v>88</v>
      </c>
      <c r="B17" s="9" t="s">
        <v>122</v>
      </c>
      <c r="C17" s="6">
        <v>1000</v>
      </c>
      <c r="D17" s="49">
        <v>1</v>
      </c>
    </row>
  </sheetData>
  <mergeCells count="5">
    <mergeCell ref="A5:D5"/>
    <mergeCell ref="A8:D8"/>
    <mergeCell ref="A3:D3"/>
    <mergeCell ref="A1:D1"/>
    <mergeCell ref="A6:D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opLeftCell="A4" workbookViewId="0">
      <selection activeCell="B9" sqref="B9"/>
    </sheetView>
  </sheetViews>
  <sheetFormatPr baseColWidth="10" defaultRowHeight="12.75" x14ac:dyDescent="0.25"/>
  <cols>
    <col min="1" max="1" width="15.5703125" style="13" customWidth="1"/>
    <col min="2" max="2" width="53.42578125" style="25" customWidth="1"/>
    <col min="3" max="3" width="12.140625" style="25" customWidth="1"/>
    <col min="4" max="4" width="13.28515625" style="25" customWidth="1"/>
    <col min="5" max="5" width="73.7109375" style="25" customWidth="1"/>
    <col min="6" max="10" width="12.140625" style="25" customWidth="1"/>
    <col min="11" max="16384" width="11.42578125" style="13"/>
  </cols>
  <sheetData>
    <row r="1" spans="1:10" x14ac:dyDescent="0.2">
      <c r="A1" s="75" t="s">
        <v>57</v>
      </c>
      <c r="B1" s="75"/>
      <c r="C1" s="75"/>
      <c r="D1" s="75"/>
    </row>
    <row r="2" spans="1:10" ht="39" customHeight="1" x14ac:dyDescent="0.25">
      <c r="A2" s="76" t="s">
        <v>59</v>
      </c>
      <c r="B2" s="76"/>
      <c r="C2" s="76"/>
      <c r="D2" s="76"/>
    </row>
    <row r="3" spans="1:10" ht="16.5" customHeight="1" x14ac:dyDescent="0.2">
      <c r="B3" s="13"/>
      <c r="C3" s="28"/>
      <c r="D3" s="28"/>
    </row>
    <row r="4" spans="1:10" x14ac:dyDescent="0.2">
      <c r="A4" s="7"/>
      <c r="B4" s="7"/>
      <c r="C4" s="7"/>
      <c r="D4" s="7"/>
    </row>
    <row r="5" spans="1:10" ht="27" customHeight="1" x14ac:dyDescent="0.25">
      <c r="A5" s="77" t="s">
        <v>60</v>
      </c>
      <c r="B5" s="77"/>
      <c r="C5" s="77"/>
      <c r="D5" s="77"/>
    </row>
    <row r="6" spans="1:10" s="15" customFormat="1" ht="11.25" customHeight="1" x14ac:dyDescent="0.25">
      <c r="A6" s="5"/>
      <c r="B6" s="5"/>
      <c r="C6" s="5"/>
      <c r="D6" s="5"/>
      <c r="E6" s="14"/>
      <c r="F6" s="14"/>
      <c r="G6" s="14"/>
      <c r="H6" s="14"/>
      <c r="I6" s="14"/>
      <c r="J6" s="14"/>
    </row>
    <row r="7" spans="1:10" ht="15" customHeight="1" x14ac:dyDescent="0.25">
      <c r="A7" s="78" t="s">
        <v>15</v>
      </c>
      <c r="B7" s="78"/>
      <c r="C7" s="78"/>
      <c r="D7" s="78"/>
    </row>
    <row r="8" spans="1:10" s="15" customFormat="1" ht="15" customHeight="1" x14ac:dyDescent="0.25">
      <c r="A8" s="4"/>
      <c r="B8" s="4"/>
      <c r="C8" s="5"/>
      <c r="D8" s="5"/>
      <c r="E8" s="14"/>
      <c r="F8" s="14"/>
      <c r="G8" s="14"/>
      <c r="H8" s="14"/>
      <c r="I8" s="14"/>
      <c r="J8" s="14"/>
    </row>
    <row r="9" spans="1:10" ht="48" customHeight="1" x14ac:dyDescent="0.25">
      <c r="A9" s="36" t="s">
        <v>76</v>
      </c>
      <c r="B9" s="59" t="s">
        <v>129</v>
      </c>
      <c r="C9" s="2" t="s">
        <v>12</v>
      </c>
      <c r="D9" s="16" t="s">
        <v>14</v>
      </c>
    </row>
    <row r="10" spans="1:10" ht="22.5" customHeight="1" x14ac:dyDescent="0.25">
      <c r="A10" s="27" t="s">
        <v>78</v>
      </c>
      <c r="B10" s="18" t="s">
        <v>74</v>
      </c>
      <c r="C10" s="6">
        <v>600</v>
      </c>
      <c r="D10" s="6">
        <v>1</v>
      </c>
    </row>
    <row r="11" spans="1:10" ht="27" customHeight="1" x14ac:dyDescent="0.25">
      <c r="A11" s="27" t="s">
        <v>80</v>
      </c>
      <c r="B11" s="18" t="s">
        <v>75</v>
      </c>
      <c r="C11" s="6">
        <v>60</v>
      </c>
      <c r="D11" s="6">
        <v>1</v>
      </c>
    </row>
  </sheetData>
  <mergeCells count="4">
    <mergeCell ref="A1:D1"/>
    <mergeCell ref="A2:D2"/>
    <mergeCell ref="A5:D5"/>
    <mergeCell ref="A7:D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opLeftCell="A4" workbookViewId="0">
      <selection activeCell="B21" sqref="B21"/>
    </sheetView>
  </sheetViews>
  <sheetFormatPr baseColWidth="10" defaultRowHeight="12.75" x14ac:dyDescent="0.2"/>
  <cols>
    <col min="1" max="1" width="11.42578125" style="19"/>
    <col min="2" max="2" width="34.5703125" style="21" customWidth="1"/>
    <col min="3" max="3" width="17.28515625" style="19" customWidth="1"/>
    <col min="4" max="4" width="14.42578125" style="19" customWidth="1"/>
    <col min="5" max="16384" width="11.42578125" style="19"/>
  </cols>
  <sheetData>
    <row r="1" spans="1:4" ht="15" customHeight="1" x14ac:dyDescent="0.2">
      <c r="A1" s="75" t="s">
        <v>57</v>
      </c>
      <c r="B1" s="75"/>
      <c r="C1" s="75"/>
      <c r="D1" s="75"/>
    </row>
    <row r="2" spans="1:4" ht="27" customHeight="1" x14ac:dyDescent="0.2">
      <c r="A2" s="76" t="s">
        <v>59</v>
      </c>
      <c r="B2" s="76"/>
      <c r="C2" s="76"/>
      <c r="D2" s="76"/>
    </row>
    <row r="4" spans="1:4" ht="22.5" customHeight="1" x14ac:dyDescent="0.2">
      <c r="A4" s="84" t="s">
        <v>61</v>
      </c>
      <c r="B4" s="77"/>
      <c r="C4" s="77"/>
      <c r="D4" s="77"/>
    </row>
    <row r="6" spans="1:4" ht="15" customHeight="1" x14ac:dyDescent="0.2">
      <c r="A6" s="78" t="s">
        <v>15</v>
      </c>
      <c r="B6" s="78"/>
      <c r="C6" s="78"/>
      <c r="D6" s="78"/>
    </row>
    <row r="8" spans="1:4" ht="13.5" customHeight="1" x14ac:dyDescent="0.2"/>
    <row r="9" spans="1:4" ht="54.75" customHeight="1" x14ac:dyDescent="0.2">
      <c r="A9" s="61" t="s">
        <v>89</v>
      </c>
      <c r="B9" s="59" t="s">
        <v>24</v>
      </c>
      <c r="C9" s="2" t="s">
        <v>12</v>
      </c>
      <c r="D9" s="3" t="s">
        <v>14</v>
      </c>
    </row>
    <row r="10" spans="1:4" ht="24.95" customHeight="1" x14ac:dyDescent="0.2">
      <c r="A10" s="9" t="s">
        <v>78</v>
      </c>
      <c r="B10" s="22" t="s">
        <v>6</v>
      </c>
      <c r="C10" s="23">
        <v>2500</v>
      </c>
      <c r="D10" s="9">
        <v>3</v>
      </c>
    </row>
    <row r="11" spans="1:4" ht="24.95" customHeight="1" x14ac:dyDescent="0.2">
      <c r="A11" s="9" t="s">
        <v>80</v>
      </c>
      <c r="B11" s="22" t="s">
        <v>5</v>
      </c>
      <c r="C11" s="23">
        <v>22500</v>
      </c>
      <c r="D11" s="9">
        <v>3</v>
      </c>
    </row>
    <row r="12" spans="1:4" ht="24.95" customHeight="1" x14ac:dyDescent="0.2">
      <c r="A12" s="9" t="s">
        <v>83</v>
      </c>
      <c r="B12" s="22" t="s">
        <v>7</v>
      </c>
      <c r="C12" s="23">
        <v>2500</v>
      </c>
      <c r="D12" s="9">
        <v>3</v>
      </c>
    </row>
    <row r="13" spans="1:4" ht="24.95" customHeight="1" x14ac:dyDescent="0.2">
      <c r="A13" s="9" t="s">
        <v>85</v>
      </c>
      <c r="B13" s="22" t="s">
        <v>13</v>
      </c>
      <c r="C13" s="23">
        <v>2500</v>
      </c>
      <c r="D13" s="9">
        <v>3</v>
      </c>
    </row>
    <row r="14" spans="1:4" ht="24.95" customHeight="1" x14ac:dyDescent="0.2">
      <c r="A14" s="9" t="s">
        <v>86</v>
      </c>
      <c r="B14" s="22" t="s">
        <v>8</v>
      </c>
      <c r="C14" s="23">
        <v>2500</v>
      </c>
      <c r="D14" s="9">
        <v>3</v>
      </c>
    </row>
    <row r="15" spans="1:4" ht="24.95" customHeight="1" x14ac:dyDescent="0.2">
      <c r="A15" s="9" t="s">
        <v>90</v>
      </c>
      <c r="B15" s="22" t="s">
        <v>9</v>
      </c>
      <c r="C15" s="23">
        <v>1000</v>
      </c>
      <c r="D15" s="9">
        <v>3</v>
      </c>
    </row>
    <row r="16" spans="1:4" ht="24.95" customHeight="1" x14ac:dyDescent="0.2">
      <c r="A16" s="9" t="s">
        <v>88</v>
      </c>
      <c r="B16" s="22" t="s">
        <v>10</v>
      </c>
      <c r="C16" s="23">
        <v>1000</v>
      </c>
      <c r="D16" s="9">
        <v>3</v>
      </c>
    </row>
    <row r="17" spans="1:4" ht="24.95" customHeight="1" x14ac:dyDescent="0.2">
      <c r="A17" s="9" t="s">
        <v>91</v>
      </c>
      <c r="B17" s="22" t="s">
        <v>11</v>
      </c>
      <c r="C17" s="23">
        <v>1000</v>
      </c>
      <c r="D17" s="9">
        <v>3</v>
      </c>
    </row>
  </sheetData>
  <mergeCells count="4">
    <mergeCell ref="A1:D1"/>
    <mergeCell ref="A4:D4"/>
    <mergeCell ref="A6:D6"/>
    <mergeCell ref="A2:D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G34" sqref="G34"/>
    </sheetView>
  </sheetViews>
  <sheetFormatPr baseColWidth="10" defaultRowHeight="12.75" x14ac:dyDescent="0.25"/>
  <cols>
    <col min="1" max="1" width="11.42578125" style="34"/>
    <col min="2" max="2" width="38.5703125" style="34" customWidth="1"/>
    <col min="3" max="3" width="9.5703125" style="34" customWidth="1"/>
    <col min="4" max="4" width="13.28515625" style="34" customWidth="1"/>
    <col min="5" max="9" width="11.42578125" style="34" customWidth="1"/>
    <col min="10" max="10" width="11.42578125" style="34"/>
    <col min="11" max="11" width="12.42578125" style="34" customWidth="1"/>
    <col min="12" max="16384" width="11.42578125" style="34"/>
  </cols>
  <sheetData>
    <row r="1" spans="1:11" x14ac:dyDescent="0.25">
      <c r="A1" s="80" t="s">
        <v>57</v>
      </c>
      <c r="B1" s="80"/>
      <c r="C1" s="80"/>
      <c r="D1" s="80"/>
      <c r="E1" s="80"/>
      <c r="F1" s="80"/>
      <c r="G1" s="80"/>
      <c r="H1" s="80"/>
      <c r="I1" s="80"/>
      <c r="J1" s="80"/>
      <c r="K1" s="80"/>
    </row>
    <row r="3" spans="1:11" x14ac:dyDescent="0.25">
      <c r="A3" s="76" t="s">
        <v>59</v>
      </c>
      <c r="B3" s="76"/>
      <c r="C3" s="76"/>
      <c r="D3" s="76"/>
      <c r="E3" s="76"/>
      <c r="F3" s="76"/>
      <c r="G3" s="76"/>
      <c r="H3" s="76"/>
      <c r="I3" s="76"/>
      <c r="J3" s="76"/>
      <c r="K3" s="76"/>
    </row>
    <row r="5" spans="1:11" ht="39.75" customHeight="1" x14ac:dyDescent="0.25">
      <c r="A5" s="77" t="s">
        <v>139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ht="12.75" customHeight="1" x14ac:dyDescent="0.25">
      <c r="A6" s="83" t="s">
        <v>124</v>
      </c>
      <c r="B6" s="83"/>
      <c r="C6" s="83"/>
      <c r="D6" s="83"/>
      <c r="E6" s="83"/>
      <c r="F6" s="83"/>
      <c r="G6" s="83"/>
      <c r="H6" s="83"/>
      <c r="I6" s="83"/>
      <c r="J6" s="83"/>
      <c r="K6" s="83"/>
    </row>
    <row r="7" spans="1:11" x14ac:dyDescent="0.25">
      <c r="A7" s="78" t="s">
        <v>15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x14ac:dyDescent="0.25">
      <c r="B8" s="4"/>
      <c r="C8" s="35"/>
    </row>
    <row r="9" spans="1:11" ht="12.75" customHeight="1" x14ac:dyDescent="0.25">
      <c r="B9" s="5"/>
      <c r="C9" s="87" t="s">
        <v>12</v>
      </c>
      <c r="D9" s="88"/>
      <c r="E9" s="88"/>
      <c r="F9" s="88"/>
      <c r="G9" s="88"/>
      <c r="H9" s="88"/>
      <c r="I9" s="88"/>
      <c r="J9" s="88"/>
      <c r="K9" s="88"/>
    </row>
    <row r="10" spans="1:11" x14ac:dyDescent="0.25">
      <c r="B10" s="33"/>
      <c r="C10" s="85" t="s">
        <v>27</v>
      </c>
      <c r="D10" s="85"/>
      <c r="E10" s="85"/>
      <c r="F10" s="86" t="s">
        <v>28</v>
      </c>
      <c r="G10" s="86"/>
      <c r="H10" s="86"/>
      <c r="I10" s="27" t="s">
        <v>29</v>
      </c>
      <c r="J10" s="33"/>
      <c r="K10" s="33"/>
    </row>
    <row r="11" spans="1:11" ht="38.25" customHeight="1" x14ac:dyDescent="0.25">
      <c r="A11" s="62" t="s">
        <v>93</v>
      </c>
      <c r="B11" s="59" t="s">
        <v>24</v>
      </c>
      <c r="C11" s="55" t="s">
        <v>30</v>
      </c>
      <c r="D11" s="55" t="s">
        <v>31</v>
      </c>
      <c r="E11" s="56" t="s">
        <v>32</v>
      </c>
      <c r="F11" s="57" t="s">
        <v>33</v>
      </c>
      <c r="G11" s="57" t="s">
        <v>34</v>
      </c>
      <c r="H11" s="57" t="s">
        <v>35</v>
      </c>
      <c r="I11" s="57" t="s">
        <v>36</v>
      </c>
      <c r="J11" s="57" t="s">
        <v>100</v>
      </c>
      <c r="K11" s="73" t="s">
        <v>14</v>
      </c>
    </row>
    <row r="12" spans="1:11" x14ac:dyDescent="0.25">
      <c r="A12" s="51" t="s">
        <v>78</v>
      </c>
      <c r="B12" s="68" t="s">
        <v>119</v>
      </c>
      <c r="C12" s="53">
        <v>199500</v>
      </c>
      <c r="D12" s="53">
        <v>27300</v>
      </c>
      <c r="E12" s="53"/>
      <c r="F12" s="54"/>
      <c r="G12" s="54"/>
      <c r="H12" s="54"/>
      <c r="I12" s="54"/>
      <c r="J12" s="53">
        <f>SUM(C12:I12)</f>
        <v>226800</v>
      </c>
      <c r="K12" s="74">
        <v>5</v>
      </c>
    </row>
    <row r="13" spans="1:11" x14ac:dyDescent="0.25">
      <c r="A13" s="51" t="s">
        <v>80</v>
      </c>
      <c r="B13" s="68" t="s">
        <v>120</v>
      </c>
      <c r="C13" s="53">
        <v>10920</v>
      </c>
      <c r="D13" s="53"/>
      <c r="E13" s="53">
        <v>2200</v>
      </c>
      <c r="F13" s="53">
        <v>2800</v>
      </c>
      <c r="G13" s="53">
        <v>7000</v>
      </c>
      <c r="H13" s="54"/>
      <c r="I13" s="54"/>
      <c r="J13" s="53">
        <f t="shared" ref="J13:J22" si="0">SUM(C13:I13)</f>
        <v>22920</v>
      </c>
      <c r="K13" s="74">
        <v>5</v>
      </c>
    </row>
    <row r="14" spans="1:11" x14ac:dyDescent="0.25">
      <c r="A14" s="51" t="s">
        <v>83</v>
      </c>
      <c r="B14" s="68" t="s">
        <v>134</v>
      </c>
      <c r="C14" s="53"/>
      <c r="D14" s="53"/>
      <c r="E14" s="53">
        <v>260</v>
      </c>
      <c r="F14" s="53">
        <v>1900</v>
      </c>
      <c r="G14" s="53">
        <v>365</v>
      </c>
      <c r="H14" s="53"/>
      <c r="I14" s="53"/>
      <c r="J14" s="53">
        <f t="shared" si="0"/>
        <v>2525</v>
      </c>
      <c r="K14" s="74">
        <v>5</v>
      </c>
    </row>
    <row r="15" spans="1:11" x14ac:dyDescent="0.25">
      <c r="A15" s="51" t="s">
        <v>85</v>
      </c>
      <c r="B15" s="68" t="s">
        <v>135</v>
      </c>
      <c r="C15" s="53">
        <v>1820</v>
      </c>
      <c r="D15" s="53"/>
      <c r="E15" s="53">
        <v>14500</v>
      </c>
      <c r="F15" s="53">
        <v>7000</v>
      </c>
      <c r="G15" s="53">
        <v>7400</v>
      </c>
      <c r="H15" s="53">
        <v>4000</v>
      </c>
      <c r="I15" s="53">
        <v>5200</v>
      </c>
      <c r="J15" s="53">
        <f t="shared" si="0"/>
        <v>39920</v>
      </c>
      <c r="K15" s="74">
        <v>5</v>
      </c>
    </row>
    <row r="16" spans="1:11" x14ac:dyDescent="0.25">
      <c r="A16" s="51" t="s">
        <v>86</v>
      </c>
      <c r="B16" s="68" t="s">
        <v>136</v>
      </c>
      <c r="C16" s="53">
        <v>900</v>
      </c>
      <c r="D16" s="53"/>
      <c r="E16" s="53"/>
      <c r="F16" s="53"/>
      <c r="G16" s="53"/>
      <c r="H16" s="53"/>
      <c r="I16" s="53"/>
      <c r="J16" s="53">
        <f t="shared" si="0"/>
        <v>900</v>
      </c>
      <c r="K16" s="74">
        <v>5</v>
      </c>
    </row>
    <row r="17" spans="1:11" ht="25.5" x14ac:dyDescent="0.25">
      <c r="A17" s="51" t="s">
        <v>90</v>
      </c>
      <c r="B17" s="69" t="s">
        <v>62</v>
      </c>
      <c r="C17" s="53">
        <v>1200</v>
      </c>
      <c r="D17" s="53"/>
      <c r="E17" s="53"/>
      <c r="F17" s="54"/>
      <c r="G17" s="53"/>
      <c r="H17" s="54"/>
      <c r="I17" s="54"/>
      <c r="J17" s="53">
        <f t="shared" si="0"/>
        <v>1200</v>
      </c>
      <c r="K17" s="74">
        <v>5</v>
      </c>
    </row>
    <row r="18" spans="1:11" x14ac:dyDescent="0.25">
      <c r="A18" s="51" t="s">
        <v>88</v>
      </c>
      <c r="B18" s="68" t="s">
        <v>37</v>
      </c>
      <c r="C18" s="53">
        <v>50</v>
      </c>
      <c r="D18" s="53"/>
      <c r="E18" s="53"/>
      <c r="F18" s="53"/>
      <c r="G18" s="53"/>
      <c r="H18" s="53"/>
      <c r="I18" s="53"/>
      <c r="J18" s="53">
        <f t="shared" si="0"/>
        <v>50</v>
      </c>
      <c r="K18" s="74">
        <v>5</v>
      </c>
    </row>
    <row r="19" spans="1:11" x14ac:dyDescent="0.25">
      <c r="A19" s="51" t="s">
        <v>91</v>
      </c>
      <c r="B19" s="68" t="s">
        <v>96</v>
      </c>
      <c r="C19" s="53">
        <v>5000</v>
      </c>
      <c r="D19" s="53">
        <v>800</v>
      </c>
      <c r="E19" s="53">
        <v>6000</v>
      </c>
      <c r="F19" s="53">
        <v>2500</v>
      </c>
      <c r="G19" s="53">
        <v>2100</v>
      </c>
      <c r="H19" s="53">
        <v>1800</v>
      </c>
      <c r="I19" s="53">
        <v>1700</v>
      </c>
      <c r="J19" s="53">
        <f t="shared" si="0"/>
        <v>19900</v>
      </c>
      <c r="K19" s="74">
        <v>5</v>
      </c>
    </row>
    <row r="20" spans="1:11" x14ac:dyDescent="0.25">
      <c r="A20" s="51" t="s">
        <v>92</v>
      </c>
      <c r="B20" s="68" t="s">
        <v>97</v>
      </c>
      <c r="C20" s="53">
        <v>5000</v>
      </c>
      <c r="D20" s="53">
        <v>800</v>
      </c>
      <c r="E20" s="53">
        <v>6000</v>
      </c>
      <c r="F20" s="53">
        <v>2500</v>
      </c>
      <c r="G20" s="53">
        <v>2100</v>
      </c>
      <c r="H20" s="53">
        <v>1800</v>
      </c>
      <c r="I20" s="53">
        <v>1700</v>
      </c>
      <c r="J20" s="53">
        <f t="shared" si="0"/>
        <v>19900</v>
      </c>
      <c r="K20" s="74">
        <v>5</v>
      </c>
    </row>
    <row r="21" spans="1:11" x14ac:dyDescent="0.25">
      <c r="A21" s="51" t="s">
        <v>94</v>
      </c>
      <c r="B21" s="68" t="s">
        <v>98</v>
      </c>
      <c r="C21" s="53">
        <v>80</v>
      </c>
      <c r="D21" s="53"/>
      <c r="E21" s="53"/>
      <c r="F21" s="53"/>
      <c r="G21" s="53"/>
      <c r="H21" s="53"/>
      <c r="I21" s="53"/>
      <c r="J21" s="53">
        <f t="shared" si="0"/>
        <v>80</v>
      </c>
      <c r="K21" s="74">
        <v>1</v>
      </c>
    </row>
    <row r="22" spans="1:11" ht="25.5" x14ac:dyDescent="0.25">
      <c r="A22" s="51" t="s">
        <v>95</v>
      </c>
      <c r="B22" s="69" t="s">
        <v>99</v>
      </c>
      <c r="C22" s="53">
        <v>60</v>
      </c>
      <c r="D22" s="53"/>
      <c r="E22" s="53"/>
      <c r="F22" s="54"/>
      <c r="G22" s="53"/>
      <c r="H22" s="54"/>
      <c r="I22" s="54"/>
      <c r="J22" s="53">
        <f t="shared" si="0"/>
        <v>60</v>
      </c>
      <c r="K22" s="74">
        <v>1</v>
      </c>
    </row>
  </sheetData>
  <mergeCells count="8">
    <mergeCell ref="C10:E10"/>
    <mergeCell ref="F10:H10"/>
    <mergeCell ref="A1:K1"/>
    <mergeCell ref="A3:K3"/>
    <mergeCell ref="A5:K5"/>
    <mergeCell ref="A6:K6"/>
    <mergeCell ref="A7:K7"/>
    <mergeCell ref="C9:K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F32" sqref="F32"/>
    </sheetView>
  </sheetViews>
  <sheetFormatPr baseColWidth="10" defaultRowHeight="12.75" x14ac:dyDescent="0.25"/>
  <cols>
    <col min="1" max="1" width="9.85546875" style="41" customWidth="1"/>
    <col min="2" max="2" width="22.5703125" style="41" customWidth="1"/>
    <col min="3" max="3" width="19.42578125" style="41" customWidth="1"/>
    <col min="4" max="4" width="12.140625" style="41" customWidth="1"/>
    <col min="5" max="5" width="11.42578125" style="41"/>
    <col min="6" max="6" width="22.140625" style="41" customWidth="1"/>
    <col min="7" max="7" width="9.42578125" style="41" customWidth="1"/>
    <col min="8" max="8" width="21.42578125" style="41" customWidth="1"/>
    <col min="9" max="16384" width="11.42578125" style="41"/>
  </cols>
  <sheetData>
    <row r="1" spans="1:6" ht="12.75" customHeight="1" x14ac:dyDescent="0.25">
      <c r="A1" s="76" t="s">
        <v>57</v>
      </c>
      <c r="B1" s="76"/>
      <c r="C1" s="76"/>
      <c r="D1" s="76"/>
      <c r="E1" s="30"/>
      <c r="F1" s="30"/>
    </row>
    <row r="2" spans="1:6" x14ac:dyDescent="0.25">
      <c r="B2" s="30"/>
      <c r="C2" s="30"/>
    </row>
    <row r="3" spans="1:6" x14ac:dyDescent="0.25">
      <c r="A3" s="76" t="s">
        <v>59</v>
      </c>
      <c r="B3" s="76"/>
      <c r="C3" s="76"/>
      <c r="D3" s="76"/>
      <c r="E3" s="30"/>
      <c r="F3" s="30"/>
    </row>
    <row r="5" spans="1:6" x14ac:dyDescent="0.25">
      <c r="A5" s="77" t="s">
        <v>67</v>
      </c>
      <c r="B5" s="77"/>
      <c r="C5" s="77"/>
      <c r="D5" s="77"/>
      <c r="E5" s="5"/>
      <c r="F5" s="5"/>
    </row>
    <row r="6" spans="1:6" x14ac:dyDescent="0.25">
      <c r="E6" s="42"/>
      <c r="F6" s="42"/>
    </row>
    <row r="7" spans="1:6" x14ac:dyDescent="0.25">
      <c r="A7" s="78" t="s">
        <v>15</v>
      </c>
      <c r="B7" s="78"/>
      <c r="C7" s="78"/>
      <c r="D7" s="78"/>
      <c r="E7" s="4"/>
      <c r="F7" s="4"/>
    </row>
    <row r="10" spans="1:6" ht="25.5" customHeight="1" x14ac:dyDescent="0.25">
      <c r="B10" s="59" t="s">
        <v>24</v>
      </c>
      <c r="C10" s="11" t="s">
        <v>12</v>
      </c>
      <c r="D10" s="10" t="s">
        <v>14</v>
      </c>
    </row>
    <row r="11" spans="1:6" ht="15" x14ac:dyDescent="0.25">
      <c r="A11" s="26" t="s">
        <v>16</v>
      </c>
      <c r="B11" s="9" t="s">
        <v>46</v>
      </c>
      <c r="C11" s="99">
        <v>100000</v>
      </c>
      <c r="D11" s="26">
        <v>10</v>
      </c>
    </row>
    <row r="12" spans="1:6" ht="15" x14ac:dyDescent="0.25">
      <c r="A12" s="26" t="s">
        <v>17</v>
      </c>
      <c r="B12" s="9" t="s">
        <v>47</v>
      </c>
      <c r="C12" s="100">
        <v>4000</v>
      </c>
      <c r="D12" s="26">
        <v>5</v>
      </c>
    </row>
    <row r="13" spans="1:6" ht="15" x14ac:dyDescent="0.25">
      <c r="A13" s="26" t="s">
        <v>18</v>
      </c>
      <c r="B13" s="9" t="s">
        <v>48</v>
      </c>
      <c r="C13" s="100">
        <v>14600</v>
      </c>
      <c r="D13" s="26">
        <v>10</v>
      </c>
    </row>
    <row r="14" spans="1:6" ht="15" x14ac:dyDescent="0.25">
      <c r="A14" s="26" t="s">
        <v>19</v>
      </c>
      <c r="B14" s="9" t="s">
        <v>49</v>
      </c>
      <c r="C14" s="100">
        <v>1825</v>
      </c>
      <c r="D14" s="26">
        <v>5</v>
      </c>
    </row>
    <row r="15" spans="1:6" ht="15" x14ac:dyDescent="0.25">
      <c r="A15" s="26" t="s">
        <v>20</v>
      </c>
      <c r="B15" s="9" t="s">
        <v>50</v>
      </c>
      <c r="C15" s="100">
        <v>1600</v>
      </c>
      <c r="D15" s="26">
        <v>2</v>
      </c>
    </row>
    <row r="16" spans="1:6" ht="15" x14ac:dyDescent="0.25">
      <c r="A16" s="26" t="s">
        <v>21</v>
      </c>
      <c r="B16" s="9" t="s">
        <v>0</v>
      </c>
      <c r="C16" s="100">
        <v>50</v>
      </c>
      <c r="D16" s="26">
        <v>1</v>
      </c>
    </row>
    <row r="17" spans="1:7" ht="15" x14ac:dyDescent="0.25">
      <c r="A17" s="26" t="s">
        <v>22</v>
      </c>
      <c r="B17" s="9" t="s">
        <v>51</v>
      </c>
      <c r="C17" s="100">
        <v>14335</v>
      </c>
      <c r="D17" s="26">
        <v>6</v>
      </c>
    </row>
    <row r="18" spans="1:7" ht="15" x14ac:dyDescent="0.25">
      <c r="A18" s="26" t="s">
        <v>23</v>
      </c>
      <c r="B18" s="9" t="s">
        <v>52</v>
      </c>
      <c r="C18" s="100">
        <v>1400</v>
      </c>
      <c r="D18" s="26">
        <v>2</v>
      </c>
    </row>
    <row r="19" spans="1:7" ht="15" x14ac:dyDescent="0.25">
      <c r="A19" s="26" t="s">
        <v>53</v>
      </c>
      <c r="B19" s="9" t="s">
        <v>54</v>
      </c>
      <c r="C19" s="100">
        <v>9500</v>
      </c>
      <c r="D19" s="26">
        <v>5</v>
      </c>
    </row>
    <row r="20" spans="1:7" ht="15" x14ac:dyDescent="0.25">
      <c r="A20" s="26" t="s">
        <v>55</v>
      </c>
      <c r="B20" s="9" t="s">
        <v>56</v>
      </c>
      <c r="C20" s="100">
        <v>1000</v>
      </c>
      <c r="D20" s="26">
        <v>5</v>
      </c>
    </row>
    <row r="21" spans="1:7" s="44" customFormat="1" x14ac:dyDescent="0.25">
      <c r="A21" s="5"/>
      <c r="B21" s="5"/>
      <c r="C21" s="5"/>
      <c r="D21" s="5"/>
      <c r="E21" s="5"/>
      <c r="F21" s="5"/>
      <c r="G21" s="43"/>
    </row>
  </sheetData>
  <mergeCells count="4">
    <mergeCell ref="A3:D3"/>
    <mergeCell ref="A5:D5"/>
    <mergeCell ref="A7:D7"/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16</vt:i4>
      </vt:variant>
      <vt:variant>
        <vt:lpstr>Plages nommées</vt:lpstr>
      </vt:variant>
      <vt:variant>
        <vt:i4>1</vt:i4>
      </vt:variant>
    </vt:vector>
  </HeadingPairs>
  <TitlesOfParts>
    <vt:vector size="17" baseType="lpstr">
      <vt:lpstr>LOT 1 CHU M PAIN PATIENT</vt:lpstr>
      <vt:lpstr>LOT 2 CHU PP (tournée 1)</vt:lpstr>
      <vt:lpstr>LOT 3 CHU PP (tournée 2)</vt:lpstr>
      <vt:lpstr>LOT 4 CHU GERONTO PSY</vt:lpstr>
      <vt:lpstr>LOT 5 CHU SELFS INTERNATS </vt:lpstr>
      <vt:lpstr>LOT 6 GALETTES ET ROYAUMES CHU</vt:lpstr>
      <vt:lpstr>LOT 7 CHU VIENNOISERIE CHU</vt:lpstr>
      <vt:lpstr>LOT 8 SETE</vt:lpstr>
      <vt:lpstr>LOT 9 LUNEL</vt:lpstr>
      <vt:lpstr>LOT 10 CLERMONT L</vt:lpstr>
      <vt:lpstr>LOT 11 CH LAMALOU </vt:lpstr>
      <vt:lpstr>LOT 12 CH LODEVE</vt:lpstr>
      <vt:lpstr>LOT 13 MILLAU</vt:lpstr>
      <vt:lpstr>LOT 14 EHPAD</vt:lpstr>
      <vt:lpstr>LOT 15 ST AFFRIQUE</vt:lpstr>
      <vt:lpstr>LOT 16 FARINE POUR CHUM</vt:lpstr>
      <vt:lpstr>'LOT 1 CHU M PAIN PATIENT'!Zone_d_impression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LOBJOIS SISSIA</dc:creator>
  <cp:lastModifiedBy>LOBJOIS SISSIA</cp:lastModifiedBy>
  <cp:lastPrinted>2020-12-10T09:10:24Z</cp:lastPrinted>
  <dcterms:created xsi:type="dcterms:W3CDTF">2020-11-27T12:45:11Z</dcterms:created>
  <dcterms:modified xsi:type="dcterms:W3CDTF">2025-07-28T07:27:40Z</dcterms:modified>
</cp:coreProperties>
</file>